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Orderpriceform" sheetId="1" state="visible" r:id="rId2"/>
  </sheets>
  <definedNames>
    <definedName function="false" hidden="false" localSheetId="0" name="_xlnm.Print_Titles" vbProcedure="false">Orderpriceform!$6:$6</definedName>
    <definedName function="false" hidden="true" localSheetId="0" name="_xlnm._FilterDatabase" vbProcedure="false">Orderpriceform!$N$1:$N$2357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<sst xmlns="http://schemas.openxmlformats.org/spreadsheetml/2006/main" count="10156" uniqueCount="1857">
  <si>
    <t xml:space="preserve">1.0</t>
  </si>
  <si>
    <t xml:space="preserve">PAL</t>
  </si>
  <si>
    <t xml:space="preserve">сумма</t>
  </si>
  <si>
    <t xml:space="preserve">HOLLAND BULB MARKET ORDERFORM AND PRICELIST</t>
  </si>
  <si>
    <t xml:space="preserve">Spring 2023</t>
  </si>
  <si>
    <t xml:space="preserve">*</t>
  </si>
  <si>
    <t xml:space="preserve">PLEASE DO NOT CHANGE LAYOUT. ONLY USE BLUE COLUMNS!</t>
  </si>
  <si>
    <r>
      <rPr>
        <sz val="8"/>
        <rFont val="Arial"/>
        <family val="2"/>
        <charset val="1"/>
      </rPr>
      <t xml:space="preserve">Before printing, select </t>
    </r>
    <r>
      <rPr>
        <u val="single"/>
        <sz val="8"/>
        <rFont val="Arial"/>
        <family val="2"/>
        <charset val="1"/>
      </rPr>
      <t xml:space="preserve">not-empty</t>
    </r>
    <r>
      <rPr>
        <sz val="8"/>
        <rFont val="Arial"/>
        <family val="2"/>
        <charset val="1"/>
      </rPr>
      <t xml:space="preserve"> cells</t>
    </r>
  </si>
  <si>
    <t xml:space="preserve">Company name and place:</t>
  </si>
  <si>
    <t xml:space="preserve">ССЫЛКА НА КАТАЛОГ:</t>
  </si>
  <si>
    <t xml:space="preserve">https://www.hollandbulbmarket.nl/downloads/Catalogus_Spring_2023-24.pdf</t>
  </si>
  <si>
    <t xml:space="preserve">Yellow cells are NEW items!</t>
  </si>
  <si>
    <t xml:space="preserve">item nr</t>
  </si>
  <si>
    <t xml:space="preserve">bags per box</t>
  </si>
  <si>
    <t xml:space="preserve">contents bag</t>
  </si>
  <si>
    <t xml:space="preserve">цена/руб</t>
  </si>
  <si>
    <t xml:space="preserve">price in Euro</t>
  </si>
  <si>
    <t xml:space="preserve">per</t>
  </si>
  <si>
    <t xml:space="preserve">item/bag/box/bulb</t>
  </si>
  <si>
    <t xml:space="preserve">type</t>
  </si>
  <si>
    <t xml:space="preserve">description</t>
  </si>
  <si>
    <t xml:space="preserve">size</t>
  </si>
  <si>
    <t xml:space="preserve">page nr</t>
  </si>
  <si>
    <t xml:space="preserve">total price</t>
  </si>
  <si>
    <t xml:space="preserve">SUPER BUDGET CAPPERLINE (price p/bag) </t>
  </si>
  <si>
    <t xml:space="preserve">Gladiolus</t>
  </si>
  <si>
    <t xml:space="preserve">17301</t>
  </si>
  <si>
    <t xml:space="preserve">x</t>
  </si>
  <si>
    <t xml:space="preserve">bag</t>
  </si>
  <si>
    <t xml:space="preserve">Traderhorn</t>
  </si>
  <si>
    <t xml:space="preserve">10/12</t>
  </si>
  <si>
    <t xml:space="preserve">17302</t>
  </si>
  <si>
    <t xml:space="preserve">Blue Isle</t>
  </si>
  <si>
    <t xml:space="preserve">17303</t>
  </si>
  <si>
    <t xml:space="preserve">Black Jack</t>
  </si>
  <si>
    <t xml:space="preserve">17304</t>
  </si>
  <si>
    <t xml:space="preserve">Nova Lux</t>
  </si>
  <si>
    <t xml:space="preserve">17305</t>
  </si>
  <si>
    <t xml:space="preserve">Wine and Roses</t>
  </si>
  <si>
    <t xml:space="preserve">17306</t>
  </si>
  <si>
    <t xml:space="preserve">Fidelio</t>
  </si>
  <si>
    <t xml:space="preserve">17307</t>
  </si>
  <si>
    <t xml:space="preserve">White prosperity</t>
  </si>
  <si>
    <t xml:space="preserve">17308</t>
  </si>
  <si>
    <t xml:space="preserve">Priscilla</t>
  </si>
  <si>
    <t xml:space="preserve">17309</t>
  </si>
  <si>
    <t xml:space="preserve">Green Star</t>
  </si>
  <si>
    <t xml:space="preserve">17310</t>
  </si>
  <si>
    <t xml:space="preserve">Her Majesty</t>
  </si>
  <si>
    <t xml:space="preserve">17311</t>
  </si>
  <si>
    <t xml:space="preserve">Mombassa</t>
  </si>
  <si>
    <t xml:space="preserve">17312</t>
  </si>
  <si>
    <t xml:space="preserve">Princess Margaret Rose</t>
  </si>
  <si>
    <t xml:space="preserve">17313</t>
  </si>
  <si>
    <t xml:space="preserve">Rose Supreme</t>
  </si>
  <si>
    <t xml:space="preserve">Lilium</t>
  </si>
  <si>
    <t xml:space="preserve">17331</t>
  </si>
  <si>
    <t xml:space="preserve">Corvara </t>
  </si>
  <si>
    <t xml:space="preserve">17332</t>
  </si>
  <si>
    <t xml:space="preserve">Rosy Dawn </t>
  </si>
  <si>
    <t xml:space="preserve">17333</t>
  </si>
  <si>
    <t xml:space="preserve">Magic Star</t>
  </si>
  <si>
    <t xml:space="preserve">17334</t>
  </si>
  <si>
    <t xml:space="preserve">Soft Music</t>
  </si>
  <si>
    <t xml:space="preserve">17341</t>
  </si>
  <si>
    <t xml:space="preserve">Olina </t>
  </si>
  <si>
    <t xml:space="preserve">17342</t>
  </si>
  <si>
    <t xml:space="preserve">Black Out </t>
  </si>
  <si>
    <t xml:space="preserve">17343</t>
  </si>
  <si>
    <t xml:space="preserve">Ercolano</t>
  </si>
  <si>
    <t xml:space="preserve">17344</t>
  </si>
  <si>
    <t xml:space="preserve">Yellow Electric</t>
  </si>
  <si>
    <t xml:space="preserve">Dahlia</t>
  </si>
  <si>
    <t xml:space="preserve">17361</t>
  </si>
  <si>
    <t xml:space="preserve">Coupe de Soleil </t>
  </si>
  <si>
    <t xml:space="preserve">II </t>
  </si>
  <si>
    <t xml:space="preserve">17362</t>
  </si>
  <si>
    <t xml:space="preserve">Barbarossa </t>
  </si>
  <si>
    <t xml:space="preserve">17363</t>
  </si>
  <si>
    <t xml:space="preserve">Lilac Time</t>
  </si>
  <si>
    <t xml:space="preserve">17364</t>
  </si>
  <si>
    <t xml:space="preserve">Rebecca's World</t>
  </si>
  <si>
    <t xml:space="preserve">17365</t>
  </si>
  <si>
    <t xml:space="preserve">Vacouver</t>
  </si>
  <si>
    <t xml:space="preserve"> </t>
  </si>
  <si>
    <t xml:space="preserve">17371</t>
  </si>
  <si>
    <t xml:space="preserve">Winesome </t>
  </si>
  <si>
    <t xml:space="preserve">17372</t>
  </si>
  <si>
    <t xml:space="preserve">Zoey Rey</t>
  </si>
  <si>
    <t xml:space="preserve">17373</t>
  </si>
  <si>
    <t xml:space="preserve">Icarus</t>
  </si>
  <si>
    <t xml:space="preserve">17380</t>
  </si>
  <si>
    <t xml:space="preserve">Kenora Fireball</t>
  </si>
  <si>
    <t xml:space="preserve">Perennials</t>
  </si>
  <si>
    <t xml:space="preserve">17391</t>
  </si>
  <si>
    <t xml:space="preserve">Hemerocallis True Grit </t>
  </si>
  <si>
    <t xml:space="preserve">17392</t>
  </si>
  <si>
    <t xml:space="preserve">Dbl </t>
  </si>
  <si>
    <t xml:space="preserve">Hemerocallis Mount Helena </t>
  </si>
  <si>
    <t xml:space="preserve">II</t>
  </si>
  <si>
    <t xml:space="preserve">17393</t>
  </si>
  <si>
    <t xml:space="preserve">Hemerocallis Hey There</t>
  </si>
  <si>
    <t xml:space="preserve">17394</t>
  </si>
  <si>
    <t xml:space="preserve">Hemerocallis Gentle Shepherd</t>
  </si>
  <si>
    <t xml:space="preserve">17401</t>
  </si>
  <si>
    <t xml:space="preserve">Hosta Undul.Albomarginata</t>
  </si>
  <si>
    <t xml:space="preserve">17402</t>
  </si>
  <si>
    <t xml:space="preserve">Hosta Aureomarginata </t>
  </si>
  <si>
    <t xml:space="preserve">17403</t>
  </si>
  <si>
    <t xml:space="preserve">Hosta June</t>
  </si>
  <si>
    <t xml:space="preserve">Miscellaneous Bulbs</t>
  </si>
  <si>
    <t xml:space="preserve">17440</t>
  </si>
  <si>
    <t xml:space="preserve">Begonia Double Red</t>
  </si>
  <si>
    <t xml:space="preserve">4/5</t>
  </si>
  <si>
    <t xml:space="preserve">17441</t>
  </si>
  <si>
    <t xml:space="preserve">Begonia Double White</t>
  </si>
  <si>
    <t xml:space="preserve">17442</t>
  </si>
  <si>
    <t xml:space="preserve">Begonia Double Yellow</t>
  </si>
  <si>
    <t xml:space="preserve">17443</t>
  </si>
  <si>
    <t xml:space="preserve">Begonia Double Pink</t>
  </si>
  <si>
    <t xml:space="preserve">17444</t>
  </si>
  <si>
    <t xml:space="preserve">Begonia Picotee White/Red</t>
  </si>
  <si>
    <t xml:space="preserve">17445</t>
  </si>
  <si>
    <t xml:space="preserve">Begonia Picotee Yellow/Red</t>
  </si>
  <si>
    <t xml:space="preserve">17421</t>
  </si>
  <si>
    <t xml:space="preserve">Freesia Double Mixed</t>
  </si>
  <si>
    <t xml:space="preserve">5/6</t>
  </si>
  <si>
    <t xml:space="preserve">17422</t>
  </si>
  <si>
    <t xml:space="preserve">Crocosmia Mixed</t>
  </si>
  <si>
    <t xml:space="preserve">6/8</t>
  </si>
  <si>
    <t xml:space="preserve">17423</t>
  </si>
  <si>
    <t xml:space="preserve">Ixia Mixed</t>
  </si>
  <si>
    <t xml:space="preserve">5/+</t>
  </si>
  <si>
    <t xml:space="preserve">17424</t>
  </si>
  <si>
    <t xml:space="preserve">Anemone De Caen </t>
  </si>
  <si>
    <t xml:space="preserve">17430</t>
  </si>
  <si>
    <t xml:space="preserve">Zephyranthes Pink</t>
  </si>
  <si>
    <t xml:space="preserve">BEST BUY CAPPERLINE (price p/bag)</t>
  </si>
  <si>
    <t xml:space="preserve">Decorative</t>
  </si>
  <si>
    <t xml:space="preserve">Arabian Night</t>
  </si>
  <si>
    <t xml:space="preserve">Berliner Kleene</t>
  </si>
  <si>
    <t xml:space="preserve">Bonesta</t>
  </si>
  <si>
    <t xml:space="preserve">Mistery Day</t>
  </si>
  <si>
    <t xml:space="preserve">Siedlerstolz</t>
  </si>
  <si>
    <t xml:space="preserve">Wittem</t>
  </si>
  <si>
    <t xml:space="preserve">American Sun</t>
  </si>
  <si>
    <t xml:space="preserve">Procyon</t>
  </si>
  <si>
    <t xml:space="preserve">Lavender Perfection</t>
  </si>
  <si>
    <t xml:space="preserve">Maxime</t>
  </si>
  <si>
    <t xml:space="preserve">Dolly H </t>
  </si>
  <si>
    <t xml:space="preserve">Cactus</t>
  </si>
  <si>
    <t xml:space="preserve">Bora Bora</t>
  </si>
  <si>
    <t xml:space="preserve">Colour Spectacle</t>
  </si>
  <si>
    <t xml:space="preserve">Golden Crown</t>
  </si>
  <si>
    <t xml:space="preserve">Orfeo</t>
  </si>
  <si>
    <t xml:space="preserve">Star Spectacle</t>
  </si>
  <si>
    <t xml:space="preserve">Purple Gem</t>
  </si>
  <si>
    <t xml:space="preserve">White Star</t>
  </si>
  <si>
    <t xml:space="preserve">Nuite D' Ete</t>
  </si>
  <si>
    <t xml:space="preserve">Mick's Peppermint</t>
  </si>
  <si>
    <t xml:space="preserve">Park Princess</t>
  </si>
  <si>
    <t xml:space="preserve">Fringed</t>
  </si>
  <si>
    <t xml:space="preserve">Fringed Star</t>
  </si>
  <si>
    <t xml:space="preserve">Veritable</t>
  </si>
  <si>
    <t xml:space="preserve">Yellow Star</t>
  </si>
  <si>
    <t xml:space="preserve">Rejmans Firecracker</t>
  </si>
  <si>
    <t xml:space="preserve">Kenora Macop B</t>
  </si>
  <si>
    <t xml:space="preserve">Alauna Clair Obscur</t>
  </si>
  <si>
    <t xml:space="preserve">Ball</t>
  </si>
  <si>
    <t xml:space="preserve">Little Robert</t>
  </si>
  <si>
    <t xml:space="preserve">Dark Spirit</t>
  </si>
  <si>
    <t xml:space="preserve">Boom Boom White</t>
  </si>
  <si>
    <t xml:space="preserve">Sunny Boy</t>
  </si>
  <si>
    <t xml:space="preserve">Hawaii nl</t>
  </si>
  <si>
    <t xml:space="preserve">Boom Boom Purple </t>
  </si>
  <si>
    <t xml:space="preserve">Peter Pears</t>
  </si>
  <si>
    <t xml:space="preserve">Plum Tart</t>
  </si>
  <si>
    <t xml:space="preserve">White Prosperity</t>
  </si>
  <si>
    <t xml:space="preserve">Bono's Memory</t>
  </si>
  <si>
    <t xml:space="preserve">Kings Lynn</t>
  </si>
  <si>
    <t xml:space="preserve">Buggy</t>
  </si>
  <si>
    <t xml:space="preserve">Far West </t>
  </si>
  <si>
    <t xml:space="preserve">Broken Heart Frizzle </t>
  </si>
  <si>
    <t xml:space="preserve">Greyhound</t>
  </si>
  <si>
    <t xml:space="preserve">Pink Lady</t>
  </si>
  <si>
    <t xml:space="preserve">Gladiolus Mixed</t>
  </si>
  <si>
    <t xml:space="preserve">AS</t>
  </si>
  <si>
    <t xml:space="preserve">Grand Cru</t>
  </si>
  <si>
    <t xml:space="preserve">Lollypop</t>
  </si>
  <si>
    <t xml:space="preserve">Gran Paradiso</t>
  </si>
  <si>
    <t xml:space="preserve">Marseille </t>
  </si>
  <si>
    <t xml:space="preserve">Navona</t>
  </si>
  <si>
    <t xml:space="preserve">Pink Pixels</t>
  </si>
  <si>
    <t xml:space="preserve">Yellow Pixels</t>
  </si>
  <si>
    <t xml:space="preserve">Mapira</t>
  </si>
  <si>
    <t xml:space="preserve">Purple Heart</t>
  </si>
  <si>
    <t xml:space="preserve">LA</t>
  </si>
  <si>
    <t xml:space="preserve">Golden Tycoon</t>
  </si>
  <si>
    <t xml:space="preserve">OR</t>
  </si>
  <si>
    <t xml:space="preserve">Stargazer</t>
  </si>
  <si>
    <t xml:space="preserve">Santander</t>
  </si>
  <si>
    <t xml:space="preserve">Star Class</t>
  </si>
  <si>
    <t xml:space="preserve">Acapulco</t>
  </si>
  <si>
    <t xml:space="preserve">OR DBL</t>
  </si>
  <si>
    <t xml:space="preserve">Lotus Elegance</t>
  </si>
  <si>
    <t xml:space="preserve">12/14</t>
  </si>
  <si>
    <t xml:space="preserve">Lotus Ice</t>
  </si>
  <si>
    <t xml:space="preserve">Lotus Wonder</t>
  </si>
  <si>
    <t xml:space="preserve">Time Out</t>
  </si>
  <si>
    <t xml:space="preserve">Salmon Classic</t>
  </si>
  <si>
    <t xml:space="preserve">Mixed</t>
  </si>
  <si>
    <t xml:space="preserve">Begonia</t>
  </si>
  <si>
    <t xml:space="preserve">Fimbriata</t>
  </si>
  <si>
    <t xml:space="preserve">Pink</t>
  </si>
  <si>
    <t xml:space="preserve">White</t>
  </si>
  <si>
    <t xml:space="preserve">Yellow</t>
  </si>
  <si>
    <t xml:space="preserve">Red</t>
  </si>
  <si>
    <t xml:space="preserve">Orange</t>
  </si>
  <si>
    <t xml:space="preserve">Mix</t>
  </si>
  <si>
    <t xml:space="preserve">Double</t>
  </si>
  <si>
    <t xml:space="preserve">Pendula </t>
  </si>
  <si>
    <t xml:space="preserve">Yellow </t>
  </si>
  <si>
    <t xml:space="preserve">Red </t>
  </si>
  <si>
    <t xml:space="preserve">White </t>
  </si>
  <si>
    <t xml:space="preserve">Calla</t>
  </si>
  <si>
    <t xml:space="preserve">Black</t>
  </si>
  <si>
    <t xml:space="preserve">Acidanthera Murielae</t>
  </si>
  <si>
    <t xml:space="preserve">Anemone Blanda Mixed</t>
  </si>
  <si>
    <t xml:space="preserve">5/7</t>
  </si>
  <si>
    <t xml:space="preserve">Anemone De Caen</t>
  </si>
  <si>
    <t xml:space="preserve">Allium Sphaerocephalon</t>
  </si>
  <si>
    <t xml:space="preserve">Allium Mixed</t>
  </si>
  <si>
    <t xml:space="preserve">Dutch Iris Mixed</t>
  </si>
  <si>
    <t xml:space="preserve">6/7</t>
  </si>
  <si>
    <t xml:space="preserve">Liatris Spicata</t>
  </si>
  <si>
    <t xml:space="preserve">Liatris Spicata Alba</t>
  </si>
  <si>
    <t xml:space="preserve">Oxalis Deppei Iron Cross</t>
  </si>
  <si>
    <t xml:space="preserve">Ranunculus Mixed</t>
  </si>
  <si>
    <t xml:space="preserve">Tigridia Pavonia Mixed</t>
  </si>
  <si>
    <t xml:space="preserve">Astilbe Purple</t>
  </si>
  <si>
    <t xml:space="preserve">1/2</t>
  </si>
  <si>
    <t xml:space="preserve">Astilbe White</t>
  </si>
  <si>
    <t xml:space="preserve">Astilbe Red</t>
  </si>
  <si>
    <t xml:space="preserve">Astilbe Pink</t>
  </si>
  <si>
    <t xml:space="preserve">Canna Indica Red</t>
  </si>
  <si>
    <t xml:space="preserve">2/3</t>
  </si>
  <si>
    <t xml:space="preserve">Canna Pink</t>
  </si>
  <si>
    <t xml:space="preserve">Canna Yellow</t>
  </si>
  <si>
    <t xml:space="preserve">Canna Spotted</t>
  </si>
  <si>
    <t xml:space="preserve">Dicentra Spectabilis</t>
  </si>
  <si>
    <t xml:space="preserve">Dicentra Spectabilis Alba</t>
  </si>
  <si>
    <t xml:space="preserve">Echineacea Purpurea Alba</t>
  </si>
  <si>
    <t xml:space="preserve">I</t>
  </si>
  <si>
    <t xml:space="preserve">Echinacea Red</t>
  </si>
  <si>
    <t xml:space="preserve">Echinacea Yellow</t>
  </si>
  <si>
    <t xml:space="preserve">Echinacea Pink</t>
  </si>
  <si>
    <t xml:space="preserve">Gypsophila Paniculata Pink</t>
  </si>
  <si>
    <t xml:space="preserve">Gypsophila Panicul. White</t>
  </si>
  <si>
    <t xml:space="preserve">Hemerocallis Bonanza</t>
  </si>
  <si>
    <t xml:space="preserve">Hemerocallis Yellow</t>
  </si>
  <si>
    <t xml:space="preserve">Hemerocallis Pink</t>
  </si>
  <si>
    <t xml:space="preserve">Hemerocallis Red</t>
  </si>
  <si>
    <t xml:space="preserve">Hemerocallis Double Black</t>
  </si>
  <si>
    <t xml:space="preserve">Hosta Hyacinthina Fortunei</t>
  </si>
  <si>
    <t xml:space="preserve">Hosta Mediovariegata</t>
  </si>
  <si>
    <t xml:space="preserve">Hosta Honeybells</t>
  </si>
  <si>
    <t xml:space="preserve">Hosta Christmas Tree</t>
  </si>
  <si>
    <t xml:space="preserve">Hosta Remember Me</t>
  </si>
  <si>
    <t xml:space="preserve">Incarvillea Delavayi</t>
  </si>
  <si>
    <t xml:space="preserve">Incarvillea Snowtop</t>
  </si>
  <si>
    <t xml:space="preserve">Kniphofia Alcazar</t>
  </si>
  <si>
    <t xml:space="preserve">Paeonia Pink</t>
  </si>
  <si>
    <t xml:space="preserve">Paeonia White</t>
  </si>
  <si>
    <t xml:space="preserve">Paeonia Red</t>
  </si>
  <si>
    <t xml:space="preserve">Paeonia Yellow</t>
  </si>
  <si>
    <t xml:space="preserve">Phlox Blue</t>
  </si>
  <si>
    <t xml:space="preserve">Phlox Pink</t>
  </si>
  <si>
    <t xml:space="preserve">Phlox Red</t>
  </si>
  <si>
    <t xml:space="preserve">Phlox White</t>
  </si>
  <si>
    <t xml:space="preserve">Platycodon Blue</t>
  </si>
  <si>
    <t xml:space="preserve">Platycodon Pink</t>
  </si>
  <si>
    <t xml:space="preserve">STAR CAPPERLINE (price p/bag)</t>
  </si>
  <si>
    <t xml:space="preserve">Avignon</t>
  </si>
  <si>
    <t xml:space="preserve">Holland Festival</t>
  </si>
  <si>
    <t xml:space="preserve">Myama Fubuki</t>
  </si>
  <si>
    <t xml:space="preserve">Painted Girl</t>
  </si>
  <si>
    <t xml:space="preserve">Red and White Fubuki</t>
  </si>
  <si>
    <t xml:space="preserve">Rip City</t>
  </si>
  <si>
    <t xml:space="preserve">Sakura Fubuki</t>
  </si>
  <si>
    <t xml:space="preserve">Tartan</t>
  </si>
  <si>
    <t xml:space="preserve">Pasolini</t>
  </si>
  <si>
    <t xml:space="preserve">Grand Prix</t>
  </si>
  <si>
    <t xml:space="preserve">Lady Darlene</t>
  </si>
  <si>
    <t xml:space="preserve">Penny Lane</t>
  </si>
  <si>
    <t xml:space="preserve">Priceless Pink</t>
  </si>
  <si>
    <t xml:space="preserve">Voo Doo</t>
  </si>
  <si>
    <t xml:space="preserve">Coup de Soleil</t>
  </si>
  <si>
    <t xml:space="preserve">Ferncliff Illusion</t>
  </si>
  <si>
    <t xml:space="preserve">Fuzzy Wuzzy</t>
  </si>
  <si>
    <t xml:space="preserve">Double Jill</t>
  </si>
  <si>
    <t xml:space="preserve">Border(Dec)</t>
  </si>
  <si>
    <t xml:space="preserve">Delighting Glow</t>
  </si>
  <si>
    <t xml:space="preserve">Frivolous Glow</t>
  </si>
  <si>
    <t xml:space="preserve">Gallery Art Deco</t>
  </si>
  <si>
    <t xml:space="preserve">Gallery Art Fairy</t>
  </si>
  <si>
    <t xml:space="preserve">Gallery Cézanne</t>
  </si>
  <si>
    <t xml:space="preserve">Gallery Rembrandt</t>
  </si>
  <si>
    <t xml:space="preserve">Sweetheart</t>
  </si>
  <si>
    <t xml:space="preserve">Dutch Explosion</t>
  </si>
  <si>
    <t xml:space="preserve">Hollyhill Spider Woman</t>
  </si>
  <si>
    <t xml:space="preserve">Jessica</t>
  </si>
  <si>
    <t xml:space="preserve">Blackberry Ripple</t>
  </si>
  <si>
    <t xml:space="preserve">Nuit d'Ete</t>
  </si>
  <si>
    <t xml:space="preserve">Marcanti</t>
  </si>
  <si>
    <t xml:space="preserve">Ice Crystal</t>
  </si>
  <si>
    <t xml:space="preserve">Kenora Macop-B</t>
  </si>
  <si>
    <t xml:space="preserve">Snoho Diane</t>
  </si>
  <si>
    <t xml:space="preserve">Show 'n' Tell</t>
  </si>
  <si>
    <t xml:space="preserve">Lindsay Michelle</t>
  </si>
  <si>
    <t xml:space="preserve">Mel's Orange Marmalade</t>
  </si>
  <si>
    <t xml:space="preserve">Myrtle’s Folly</t>
  </si>
  <si>
    <t xml:space="preserve">Table dancer</t>
  </si>
  <si>
    <t xml:space="preserve">Natal</t>
  </si>
  <si>
    <t xml:space="preserve">Eveline</t>
  </si>
  <si>
    <t xml:space="preserve">Sandra</t>
  </si>
  <si>
    <t xml:space="preserve">Marble Ball</t>
  </si>
  <si>
    <t xml:space="preserve">Funny Face</t>
  </si>
  <si>
    <t xml:space="preserve">Anemone</t>
  </si>
  <si>
    <t xml:space="preserve">Polka</t>
  </si>
  <si>
    <t xml:space="preserve">Jive</t>
  </si>
  <si>
    <t xml:space="preserve">Mambo</t>
  </si>
  <si>
    <t xml:space="preserve">Boogie Woogie</t>
  </si>
  <si>
    <t xml:space="preserve">colarette</t>
  </si>
  <si>
    <t xml:space="preserve">Impression Fabula</t>
  </si>
  <si>
    <t xml:space="preserve">Happy Days Cherry Red</t>
  </si>
  <si>
    <t xml:space="preserve">Happy Days Red Flame</t>
  </si>
  <si>
    <t xml:space="preserve">Happy Days Lemon</t>
  </si>
  <si>
    <t xml:space="preserve">Happy Days Pink</t>
  </si>
  <si>
    <t xml:space="preserve">Single</t>
  </si>
  <si>
    <t xml:space="preserve">Twyning‘s Smartie</t>
  </si>
  <si>
    <t xml:space="preserve">l</t>
  </si>
  <si>
    <t xml:space="preserve">Asiatic</t>
  </si>
  <si>
    <t xml:space="preserve">Olina</t>
  </si>
  <si>
    <t xml:space="preserve">Puple Heart</t>
  </si>
  <si>
    <t xml:space="preserve">Red Electric</t>
  </si>
  <si>
    <t xml:space="preserve">Bumblebee</t>
  </si>
  <si>
    <t xml:space="preserve">Centerfold </t>
  </si>
  <si>
    <t xml:space="preserve">Forever Linda</t>
  </si>
  <si>
    <t xml:space="preserve">Cocktail Twins</t>
  </si>
  <si>
    <t xml:space="preserve">Elodie</t>
  </si>
  <si>
    <t xml:space="preserve">Fata Morgana </t>
  </si>
  <si>
    <t xml:space="preserve">Apricot Fudge</t>
  </si>
  <si>
    <t xml:space="preserve">Lilium LA</t>
  </si>
  <si>
    <t xml:space="preserve">Eyeliner</t>
  </si>
  <si>
    <t xml:space="preserve">Royal Sunset</t>
  </si>
  <si>
    <t xml:space="preserve">Pots/Asiatic</t>
  </si>
  <si>
    <t xml:space="preserve">Orange Pixie</t>
  </si>
  <si>
    <t xml:space="preserve">Lemon Pixie </t>
  </si>
  <si>
    <t xml:space="preserve">Red Carpet</t>
  </si>
  <si>
    <t xml:space="preserve">Golden Joy</t>
  </si>
  <si>
    <t xml:space="preserve">Costa del Sol</t>
  </si>
  <si>
    <t xml:space="preserve">Oriental</t>
  </si>
  <si>
    <t xml:space="preserve">Nippon</t>
  </si>
  <si>
    <t xml:space="preserve">Rosy Dawn</t>
  </si>
  <si>
    <t xml:space="preserve">Magny Course</t>
  </si>
  <si>
    <t xml:space="preserve">Brasilia</t>
  </si>
  <si>
    <t xml:space="preserve">Key West</t>
  </si>
  <si>
    <t xml:space="preserve">Salmon Star</t>
  </si>
  <si>
    <t xml:space="preserve">Oriental/dbl</t>
  </si>
  <si>
    <t xml:space="preserve">Double Pleasure</t>
  </si>
  <si>
    <t xml:space="preserve">Double Surprise</t>
  </si>
  <si>
    <t xml:space="preserve">Miss Lucy</t>
  </si>
  <si>
    <t xml:space="preserve">Lilium OT</t>
  </si>
  <si>
    <t xml:space="preserve">Exotic Sun</t>
  </si>
  <si>
    <t xml:space="preserve">14/16</t>
  </si>
  <si>
    <t xml:space="preserve">Pots/Oriental</t>
  </si>
  <si>
    <t xml:space="preserve">Farolito</t>
  </si>
  <si>
    <t xml:space="preserve">Rodolfa</t>
  </si>
  <si>
    <t xml:space="preserve">Van Veen</t>
  </si>
  <si>
    <t xml:space="preserve">Love Story</t>
  </si>
  <si>
    <t xml:space="preserve">Holland Beauty</t>
  </si>
  <si>
    <t xml:space="preserve">Purple Prince</t>
  </si>
  <si>
    <t xml:space="preserve">Robina</t>
  </si>
  <si>
    <t xml:space="preserve">Saltarello</t>
  </si>
  <si>
    <t xml:space="preserve">Lilium LO</t>
  </si>
  <si>
    <t xml:space="preserve">Jules Verne</t>
  </si>
  <si>
    <t xml:space="preserve">Lankon</t>
  </si>
  <si>
    <t xml:space="preserve">Pink Heaven</t>
  </si>
  <si>
    <t xml:space="preserve">Triumphator</t>
  </si>
  <si>
    <t xml:space="preserve">Golden Splendour</t>
  </si>
  <si>
    <t xml:space="preserve">Regale Album</t>
  </si>
  <si>
    <t xml:space="preserve">African Queen</t>
  </si>
  <si>
    <t xml:space="preserve">Speciosum Rubrum</t>
  </si>
  <si>
    <t xml:space="preserve">Tigrinum Splendens </t>
  </si>
  <si>
    <t xml:space="preserve">Leichtlinii</t>
  </si>
  <si>
    <t xml:space="preserve">Condor Pasa</t>
  </si>
  <si>
    <t xml:space="preserve">Messina</t>
  </si>
  <si>
    <t xml:space="preserve">San Siro</t>
  </si>
  <si>
    <t xml:space="preserve">Torino</t>
  </si>
  <si>
    <t xml:space="preserve">Vasto</t>
  </si>
  <si>
    <t xml:space="preserve">Black Surprise</t>
  </si>
  <si>
    <t xml:space="preserve">Cheops</t>
  </si>
  <si>
    <t xml:space="preserve">Debby Ann</t>
  </si>
  <si>
    <t xml:space="preserve">Ajax</t>
  </si>
  <si>
    <t xml:space="preserve">Blue Moon</t>
  </si>
  <si>
    <t xml:space="preserve">White Friendship</t>
  </si>
  <si>
    <t xml:space="preserve">Sylvana</t>
  </si>
  <si>
    <t xml:space="preserve">Jo Jo</t>
  </si>
  <si>
    <t xml:space="preserve">Matchpoint</t>
  </si>
  <si>
    <t xml:space="preserve">Ovatie</t>
  </si>
  <si>
    <t xml:space="preserve">Mombasa</t>
  </si>
  <si>
    <t xml:space="preserve">Far West</t>
  </si>
  <si>
    <t xml:space="preserve">Rasta Print</t>
  </si>
  <si>
    <t xml:space="preserve">Ruffled</t>
  </si>
  <si>
    <t xml:space="preserve">Sparkler</t>
  </si>
  <si>
    <t xml:space="preserve">Stereo </t>
  </si>
  <si>
    <t xml:space="preserve">Green star</t>
  </si>
  <si>
    <t xml:space="preserve">Sweet Blue</t>
  </si>
  <si>
    <t xml:space="preserve">Tampere</t>
  </si>
  <si>
    <t xml:space="preserve">Limoncello</t>
  </si>
  <si>
    <t xml:space="preserve">Tango</t>
  </si>
  <si>
    <t xml:space="preserve">Snowy Frizzle</t>
  </si>
  <si>
    <t xml:space="preserve">Princess </t>
  </si>
  <si>
    <t xml:space="preserve">Fire Ruffle</t>
  </si>
  <si>
    <t xml:space="preserve">Kissy Ruffle</t>
  </si>
  <si>
    <t xml:space="preserve">Mini Gladiolus</t>
  </si>
  <si>
    <t xml:space="preserve">Mini</t>
  </si>
  <si>
    <t xml:space="preserve">Robinetta</t>
  </si>
  <si>
    <t xml:space="preserve">9/+</t>
  </si>
  <si>
    <t xml:space="preserve">Albus</t>
  </si>
  <si>
    <t xml:space="preserve">Charm</t>
  </si>
  <si>
    <t xml:space="preserve">Atom</t>
  </si>
  <si>
    <t xml:space="preserve">Nathalie</t>
  </si>
  <si>
    <t xml:space="preserve">Prins Claus</t>
  </si>
  <si>
    <t xml:space="preserve">Begonia/Gloxinia</t>
  </si>
  <si>
    <t xml:space="preserve">Fimtriata</t>
  </si>
  <si>
    <t xml:space="preserve">Dark Red</t>
  </si>
  <si>
    <t xml:space="preserve">Picotee</t>
  </si>
  <si>
    <t xml:space="preserve">Yellow/Red</t>
  </si>
  <si>
    <t xml:space="preserve">White/Red</t>
  </si>
  <si>
    <t xml:space="preserve">Marmorata</t>
  </si>
  <si>
    <t xml:space="preserve">Pink/White</t>
  </si>
  <si>
    <t xml:space="preserve">Crispa/Marg</t>
  </si>
  <si>
    <t xml:space="preserve">Pendula</t>
  </si>
  <si>
    <t xml:space="preserve">Picotee Cascade Sunray</t>
  </si>
  <si>
    <t xml:space="preserve">Picotee Cascade Florence</t>
  </si>
  <si>
    <t xml:space="preserve">Amerihybrid</t>
  </si>
  <si>
    <t xml:space="preserve">Ruffled Apricot</t>
  </si>
  <si>
    <t xml:space="preserve">3,5/4</t>
  </si>
  <si>
    <t xml:space="preserve">Ruffled Yellow</t>
  </si>
  <si>
    <t xml:space="preserve">3,5/5</t>
  </si>
  <si>
    <t xml:space="preserve">Gloxinia</t>
  </si>
  <si>
    <t xml:space="preserve">Mont Blanc</t>
  </si>
  <si>
    <t xml:space="preserve">Tigrina Blue</t>
  </si>
  <si>
    <t xml:space="preserve">Etoile de feu</t>
  </si>
  <si>
    <t xml:space="preserve">Blanche de Meru</t>
  </si>
  <si>
    <t xml:space="preserve">Kaiser Friedrich</t>
  </si>
  <si>
    <t xml:space="preserve">Kaiser Wilhelm</t>
  </si>
  <si>
    <t xml:space="preserve">Tigrina Red</t>
  </si>
  <si>
    <t xml:space="preserve">Violacea</t>
  </si>
  <si>
    <t xml:space="preserve">Eleganza</t>
  </si>
  <si>
    <t xml:space="preserve">Fire Dancer</t>
  </si>
  <si>
    <t xml:space="preserve">Red Sox</t>
  </si>
  <si>
    <t xml:space="preserve">Sunshine</t>
  </si>
  <si>
    <t xml:space="preserve">Regal</t>
  </si>
  <si>
    <t xml:space="preserve">Odessa</t>
  </si>
  <si>
    <t xml:space="preserve">Ruby Light Pink Ice</t>
  </si>
  <si>
    <t xml:space="preserve">Parfait</t>
  </si>
  <si>
    <t xml:space="preserve">Picasso</t>
  </si>
  <si>
    <t xml:space="preserve">Hot Flashes</t>
  </si>
  <si>
    <t xml:space="preserve">Anemone De Caen Mixed</t>
  </si>
  <si>
    <t xml:space="preserve">Anemone Hollandia</t>
  </si>
  <si>
    <t xml:space="preserve">Anemone The Bride</t>
  </si>
  <si>
    <t xml:space="preserve">Anemone Sylphide</t>
  </si>
  <si>
    <t xml:space="preserve">Anemone Bicolor</t>
  </si>
  <si>
    <t xml:space="preserve">Anemone Mr Fokker</t>
  </si>
  <si>
    <t xml:space="preserve">DBL</t>
  </si>
  <si>
    <t xml:space="preserve">Anemone St. Brigid Mixed</t>
  </si>
  <si>
    <t xml:space="preserve">Anemone Lord Lieutenant</t>
  </si>
  <si>
    <t xml:space="preserve">Anemone Mount Everest</t>
  </si>
  <si>
    <t xml:space="preserve">Anemone The Admiral</t>
  </si>
  <si>
    <t xml:space="preserve">Anemone The Governor</t>
  </si>
  <si>
    <t xml:space="preserve">Chasmanthe Duckittii</t>
  </si>
  <si>
    <t xml:space="preserve">12/15</t>
  </si>
  <si>
    <t xml:space="preserve">Charmanthe Floribunda</t>
  </si>
  <si>
    <t xml:space="preserve">Crocosmia Emily McKenzie</t>
  </si>
  <si>
    <t xml:space="preserve">6/+</t>
  </si>
  <si>
    <t xml:space="preserve">Crocosmia George Davidson</t>
  </si>
  <si>
    <t xml:space="preserve">Crocosmia Lucifer</t>
  </si>
  <si>
    <t xml:space="preserve">8/10</t>
  </si>
  <si>
    <t xml:space="preserve">Dutch Iris Blue</t>
  </si>
  <si>
    <t xml:space="preserve">7/8</t>
  </si>
  <si>
    <t xml:space="preserve">Dutch Iris White</t>
  </si>
  <si>
    <t xml:space="preserve">Dutch Iris Yellow/White</t>
  </si>
  <si>
    <t xml:space="preserve">Dutch Iris Bronze/Purple</t>
  </si>
  <si>
    <t xml:space="preserve">Freesia Single Mixed</t>
  </si>
  <si>
    <t xml:space="preserve">Freesia Double Pink</t>
  </si>
  <si>
    <t xml:space="preserve">Freesia Double White</t>
  </si>
  <si>
    <t xml:space="preserve">Freesia Double Yellow</t>
  </si>
  <si>
    <t xml:space="preserve">Freesia Double Blue</t>
  </si>
  <si>
    <t xml:space="preserve">Freesia Double Red</t>
  </si>
  <si>
    <t xml:space="preserve">Freesia Double Orange</t>
  </si>
  <si>
    <t xml:space="preserve">Gloriosa Rothschildiana</t>
  </si>
  <si>
    <t xml:space="preserve">15/20</t>
  </si>
  <si>
    <t xml:space="preserve">Ismene Festalis</t>
  </si>
  <si>
    <t xml:space="preserve">Ixia Spotlight</t>
  </si>
  <si>
    <t xml:space="preserve">Ixia Venus</t>
  </si>
  <si>
    <t xml:space="preserve">Ixia Yellow Emperor</t>
  </si>
  <si>
    <t xml:space="preserve">Ixia Panorama</t>
  </si>
  <si>
    <t xml:space="preserve">Ixia Hogarth</t>
  </si>
  <si>
    <t xml:space="preserve">Nerine Bowdenii</t>
  </si>
  <si>
    <t xml:space="preserve">Nerine Bowdenii Alba</t>
  </si>
  <si>
    <t xml:space="preserve">Nerine Sarniensis</t>
  </si>
  <si>
    <t xml:space="preserve">Ranunculus Pink</t>
  </si>
  <si>
    <t xml:space="preserve">Ranunculus Yellow</t>
  </si>
  <si>
    <t xml:space="preserve">Ranunculus White</t>
  </si>
  <si>
    <t xml:space="preserve">Ranunculus Orange</t>
  </si>
  <si>
    <t xml:space="preserve">Ranunculus Red</t>
  </si>
  <si>
    <t xml:space="preserve">Tigridia Alba Grandiflora </t>
  </si>
  <si>
    <t xml:space="preserve">Tigridia Aurea</t>
  </si>
  <si>
    <t xml:space="preserve">Tigridia Lilacea</t>
  </si>
  <si>
    <t xml:space="preserve">Tigridia Speciosa</t>
  </si>
  <si>
    <t xml:space="preserve">Tigridia Mixed</t>
  </si>
  <si>
    <t xml:space="preserve">Zephyranthes Robustus</t>
  </si>
  <si>
    <t xml:space="preserve">Amarcrinum Howardii </t>
  </si>
  <si>
    <t xml:space="preserve">18/20</t>
  </si>
  <si>
    <t xml:space="preserve">Amaryllis</t>
  </si>
  <si>
    <t xml:space="preserve">Christmas Gift</t>
  </si>
  <si>
    <t xml:space="preserve">26/28</t>
  </si>
  <si>
    <t xml:space="preserve">Ferrari</t>
  </si>
  <si>
    <t xml:space="preserve">Susan</t>
  </si>
  <si>
    <t xml:space="preserve">Tres Chic</t>
  </si>
  <si>
    <t xml:space="preserve">Charisma</t>
  </si>
  <si>
    <t xml:space="preserve">DBL </t>
  </si>
  <si>
    <t xml:space="preserve">Lemon Lime</t>
  </si>
  <si>
    <t xml:space="preserve">Grand Diva</t>
  </si>
  <si>
    <t xml:space="preserve">Samba</t>
  </si>
  <si>
    <t xml:space="preserve">Double Record</t>
  </si>
  <si>
    <t xml:space="preserve">Nymph</t>
  </si>
  <si>
    <t xml:space="preserve">Red Nymph</t>
  </si>
  <si>
    <t xml:space="preserve">White Peacock</t>
  </si>
  <si>
    <t xml:space="preserve">Exotic Peacock </t>
  </si>
  <si>
    <t xml:space="preserve">Red Tiger</t>
  </si>
  <si>
    <t xml:space="preserve">24/26</t>
  </si>
  <si>
    <t xml:space="preserve">Orange Queen</t>
  </si>
  <si>
    <t xml:space="preserve">Northpole</t>
  </si>
  <si>
    <r>
      <rPr>
        <b val="true"/>
        <sz val="10"/>
        <rFont val="Arial"/>
        <family val="2"/>
        <charset val="1"/>
      </rPr>
      <t xml:space="preserve">Onions/Shallots/Garlic </t>
    </r>
    <r>
      <rPr>
        <b val="true"/>
        <sz val="10"/>
        <color rgb="FFFF0000"/>
        <rFont val="Arial"/>
        <family val="2"/>
        <charset val="1"/>
      </rPr>
      <t xml:space="preserve">PERMIT??</t>
    </r>
  </si>
  <si>
    <t xml:space="preserve">250gr</t>
  </si>
  <si>
    <t xml:space="preserve">Onion</t>
  </si>
  <si>
    <t xml:space="preserve">8/21 mm</t>
  </si>
  <si>
    <t xml:space="preserve">Shallots</t>
  </si>
  <si>
    <t xml:space="preserve">7/15 cm</t>
  </si>
  <si>
    <t xml:space="preserve">Garlic</t>
  </si>
  <si>
    <t xml:space="preserve">45/55 mm</t>
  </si>
  <si>
    <t xml:space="preserve">Astilbe</t>
  </si>
  <si>
    <t xml:space="preserve">Erika</t>
  </si>
  <si>
    <t xml:space="preserve">Maggie Daley</t>
  </si>
  <si>
    <t xml:space="preserve">Rock and Roll</t>
  </si>
  <si>
    <t xml:space="preserve">Vesuvius</t>
  </si>
  <si>
    <t xml:space="preserve">Peach Blossom</t>
  </si>
  <si>
    <t xml:space="preserve">Purple Rain</t>
  </si>
  <si>
    <t xml:space="preserve">Gloria Purpurea</t>
  </si>
  <si>
    <t xml:space="preserve">Canna</t>
  </si>
  <si>
    <t xml:space="preserve">Pink President</t>
  </si>
  <si>
    <t xml:space="preserve">Firebird</t>
  </si>
  <si>
    <t xml:space="preserve">Lucifer</t>
  </si>
  <si>
    <t xml:space="preserve">Richard Wallace</t>
  </si>
  <si>
    <t xml:space="preserve">Apricot Dream</t>
  </si>
  <si>
    <t xml:space="preserve">Stuttgart (Variegated)</t>
  </si>
  <si>
    <t xml:space="preserve">Louis Cottin</t>
  </si>
  <si>
    <t xml:space="preserve">Happy Carmen </t>
  </si>
  <si>
    <t xml:space="preserve">Happy Isabel </t>
  </si>
  <si>
    <t xml:space="preserve">Echinacea</t>
  </si>
  <si>
    <t xml:space="preserve">Hot Summer</t>
  </si>
  <si>
    <t xml:space="preserve">Harvest Moon</t>
  </si>
  <si>
    <t xml:space="preserve">White Swan</t>
  </si>
  <si>
    <t xml:space="preserve">Magnus</t>
  </si>
  <si>
    <t xml:space="preserve">Double Decker</t>
  </si>
  <si>
    <t xml:space="preserve">Indiaca</t>
  </si>
  <si>
    <t xml:space="preserve">Mount Hood</t>
  </si>
  <si>
    <t xml:space="preserve">Geranium</t>
  </si>
  <si>
    <t xml:space="preserve">Himalayense</t>
  </si>
  <si>
    <t xml:space="preserve">Plenum</t>
  </si>
  <si>
    <t xml:space="preserve">Pratense</t>
  </si>
  <si>
    <t xml:space="preserve">Summer Skies</t>
  </si>
  <si>
    <t xml:space="preserve">Cinereum</t>
  </si>
  <si>
    <t xml:space="preserve">Southcombe Double</t>
  </si>
  <si>
    <t xml:space="preserve">Subcaulescens</t>
  </si>
  <si>
    <t xml:space="preserve">Sanguineum</t>
  </si>
  <si>
    <t xml:space="preserve">Striatum</t>
  </si>
  <si>
    <t xml:space="preserve">Splish Splash</t>
  </si>
  <si>
    <t xml:space="preserve">Helleborus</t>
  </si>
  <si>
    <t xml:space="preserve">White Beauty</t>
  </si>
  <si>
    <t xml:space="preserve">Oriental Bollene</t>
  </si>
  <si>
    <t xml:space="preserve">Double Ellen "Pink" </t>
  </si>
  <si>
    <t xml:space="preserve">Double Ellen "Red"</t>
  </si>
  <si>
    <t xml:space="preserve">Double Ellen "Purple" </t>
  </si>
  <si>
    <t xml:space="preserve">Double Ellen "Spotted White"</t>
  </si>
  <si>
    <t xml:space="preserve">Double Ellen "Picotee"</t>
  </si>
  <si>
    <t xml:space="preserve">Double Ellen "White"</t>
  </si>
  <si>
    <t xml:space="preserve">Double Ellen "Green"</t>
  </si>
  <si>
    <t xml:space="preserve">Double Ellen "Pink Spotted"</t>
  </si>
  <si>
    <t xml:space="preserve">Hemerocallis</t>
  </si>
  <si>
    <t xml:space="preserve">Bela Lugosi</t>
  </si>
  <si>
    <t xml:space="preserve">Face of the stars</t>
  </si>
  <si>
    <t xml:space="preserve">Frans Hals</t>
  </si>
  <si>
    <t xml:space="preserve">True Grit</t>
  </si>
  <si>
    <t xml:space="preserve">Always Afternoon</t>
  </si>
  <si>
    <t xml:space="preserve">Tigger</t>
  </si>
  <si>
    <t xml:space="preserve">Blizzard Bay</t>
  </si>
  <si>
    <t xml:space="preserve">Get Jiggy</t>
  </si>
  <si>
    <t xml:space="preserve">Mount Helena</t>
  </si>
  <si>
    <t xml:space="preserve">Susan Pritchard Petit</t>
  </si>
  <si>
    <t xml:space="preserve">Voodoo Dancer</t>
  </si>
  <si>
    <t xml:space="preserve">Storm of the Century</t>
  </si>
  <si>
    <t xml:space="preserve">Border Music</t>
  </si>
  <si>
    <t xml:space="preserve">Calico Jack</t>
  </si>
  <si>
    <t xml:space="preserve">Diva's Choice</t>
  </si>
  <si>
    <t xml:space="preserve">Exploded Pumpkin</t>
  </si>
  <si>
    <t xml:space="preserve">Free Wheelin</t>
  </si>
  <si>
    <t xml:space="preserve">Heuchera</t>
  </si>
  <si>
    <t xml:space="preserve">Micrantha</t>
  </si>
  <si>
    <t xml:space="preserve">Palace Purple</t>
  </si>
  <si>
    <t xml:space="preserve">Brizoides</t>
  </si>
  <si>
    <t xml:space="preserve">Pluie de Feu</t>
  </si>
  <si>
    <t xml:space="preserve">Silver Scrolls</t>
  </si>
  <si>
    <t xml:space="preserve">Brizoides Schneewitchen</t>
  </si>
  <si>
    <t xml:space="preserve">Hosta</t>
  </si>
  <si>
    <t xml:space="preserve">Christmas Tree</t>
  </si>
  <si>
    <t xml:space="preserve">Fire and Ice</t>
  </si>
  <si>
    <t xml:space="preserve">Gold Standard</t>
  </si>
  <si>
    <t xml:space="preserve">Summer Music</t>
  </si>
  <si>
    <t xml:space="preserve">White Feather</t>
  </si>
  <si>
    <t xml:space="preserve">True Blue</t>
  </si>
  <si>
    <t xml:space="preserve">Color Festival</t>
  </si>
  <si>
    <t xml:space="preserve">Lakeside Dragonfly</t>
  </si>
  <si>
    <t xml:space="preserve">Snake Eyes</t>
  </si>
  <si>
    <t xml:space="preserve">War Paint</t>
  </si>
  <si>
    <t xml:space="preserve">Moonsplit</t>
  </si>
  <si>
    <t xml:space="preserve">Patriot</t>
  </si>
  <si>
    <t xml:space="preserve">Risky Business</t>
  </si>
  <si>
    <t xml:space="preserve">Iris</t>
  </si>
  <si>
    <t xml:space="preserve">Germ.</t>
  </si>
  <si>
    <t xml:space="preserve">Dept of Field</t>
  </si>
  <si>
    <t xml:space="preserve">Arpege</t>
  </si>
  <si>
    <t xml:space="preserve">Batik</t>
  </si>
  <si>
    <t xml:space="preserve">Blue Staccato</t>
  </si>
  <si>
    <t xml:space="preserve">Brown Lasso</t>
  </si>
  <si>
    <t xml:space="preserve">Skating Party</t>
  </si>
  <si>
    <t xml:space="preserve">Tuxedo</t>
  </si>
  <si>
    <t xml:space="preserve">Pink Tafette</t>
  </si>
  <si>
    <t xml:space="preserve">Black Dragon</t>
  </si>
  <si>
    <t xml:space="preserve">Edith Wolford</t>
  </si>
  <si>
    <t xml:space="preserve">Sultan's Palace</t>
  </si>
  <si>
    <t xml:space="preserve">Paradise</t>
  </si>
  <si>
    <t xml:space="preserve">Spotted Yellow</t>
  </si>
  <si>
    <t xml:space="preserve">Ensata</t>
  </si>
  <si>
    <t xml:space="preserve">Gusto</t>
  </si>
  <si>
    <t xml:space="preserve">Gold Bound</t>
  </si>
  <si>
    <t xml:space="preserve">Siberica</t>
  </si>
  <si>
    <t xml:space="preserve">Concord Crush</t>
  </si>
  <si>
    <t xml:space="preserve">Double Standard</t>
  </si>
  <si>
    <t xml:space="preserve">Pink Parfait</t>
  </si>
  <si>
    <t xml:space="preserve">Double Play</t>
  </si>
  <si>
    <t xml:space="preserve">Summer Revels</t>
  </si>
  <si>
    <t xml:space="preserve">Pallida Variegate</t>
  </si>
  <si>
    <t xml:space="preserve">Paeonia</t>
  </si>
  <si>
    <t xml:space="preserve">Festiva Maxima</t>
  </si>
  <si>
    <t xml:space="preserve">Laura Dessert</t>
  </si>
  <si>
    <t xml:space="preserve">Paul M Wild</t>
  </si>
  <si>
    <t xml:space="preserve">Santa Fe</t>
  </si>
  <si>
    <t xml:space="preserve">Sorbet</t>
  </si>
  <si>
    <t xml:space="preserve">Taff</t>
  </si>
  <si>
    <t xml:space="preserve">Black Beauty</t>
  </si>
  <si>
    <t xml:space="preserve">Monsieur Jules Elie</t>
  </si>
  <si>
    <t xml:space="preserve">Red Charm </t>
  </si>
  <si>
    <t xml:space="preserve">Victoire de La Marne</t>
  </si>
  <si>
    <t xml:space="preserve">Phlox Paniculata</t>
  </si>
  <si>
    <t xml:space="preserve">Blue</t>
  </si>
  <si>
    <t xml:space="preserve">Pink Windmill</t>
  </si>
  <si>
    <t xml:space="preserve">Etoille de Paris</t>
  </si>
  <si>
    <t xml:space="preserve">Miss Pepper</t>
  </si>
  <si>
    <t xml:space="preserve">Starburst</t>
  </si>
  <si>
    <t xml:space="preserve">variegated</t>
  </si>
  <si>
    <t xml:space="preserve">Nora Leigh</t>
  </si>
  <si>
    <t xml:space="preserve">pots</t>
  </si>
  <si>
    <t xml:space="preserve">Miss Mary</t>
  </si>
  <si>
    <t xml:space="preserve">Sweet dreams</t>
  </si>
  <si>
    <t xml:space="preserve">Uspech</t>
  </si>
  <si>
    <t xml:space="preserve">Pina Colada</t>
  </si>
  <si>
    <t xml:space="preserve">double</t>
  </si>
  <si>
    <t xml:space="preserve">Pure Feelings</t>
  </si>
  <si>
    <t xml:space="preserve">Achillea Mill. Paprika</t>
  </si>
  <si>
    <t xml:space="preserve">Achillea Mill. Yellow</t>
  </si>
  <si>
    <t xml:space="preserve">Achillea Mill. Summerwine</t>
  </si>
  <si>
    <t xml:space="preserve">Agapanthus Blue</t>
  </si>
  <si>
    <t xml:space="preserve">Agapanthus White</t>
  </si>
  <si>
    <t xml:space="preserve">Agapanthus Fireworks</t>
  </si>
  <si>
    <t xml:space="preserve">Alcea Yellow</t>
  </si>
  <si>
    <t xml:space="preserve">Alcea Red</t>
  </si>
  <si>
    <t xml:space="preserve">Alcea White</t>
  </si>
  <si>
    <t xml:space="preserve">Alcea Cassis</t>
  </si>
  <si>
    <t xml:space="preserve">Alcea Dark Red</t>
  </si>
  <si>
    <t xml:space="preserve">Alcea Pink</t>
  </si>
  <si>
    <t xml:space="preserve">Anemone Queen Charlotte</t>
  </si>
  <si>
    <t xml:space="preserve">Anemone Margarete</t>
  </si>
  <si>
    <t xml:space="preserve">Anemone Honorine Jobert</t>
  </si>
  <si>
    <t xml:space="preserve">Aquilegia McKana Hybrids</t>
  </si>
  <si>
    <t xml:space="preserve">Aquilegia Swan Red + White</t>
  </si>
  <si>
    <t xml:space="preserve">Aquilegia Swan Lavender</t>
  </si>
  <si>
    <t xml:space="preserve">Aquilegia William Guiness</t>
  </si>
  <si>
    <t xml:space="preserve">Aquilegia Nora Barlow</t>
  </si>
  <si>
    <t xml:space="preserve">Aquilegia Blue</t>
  </si>
  <si>
    <t xml:space="preserve">Aquilegia Red</t>
  </si>
  <si>
    <t xml:space="preserve">Aquilegia Purple</t>
  </si>
  <si>
    <t xml:space="preserve">Aquilegia Pink</t>
  </si>
  <si>
    <t xml:space="preserve">Aruncus Dioicus</t>
  </si>
  <si>
    <t xml:space="preserve">Aster Novi-Belgii Blue</t>
  </si>
  <si>
    <t xml:space="preserve">Aster Novi-Belgii Pink</t>
  </si>
  <si>
    <t xml:space="preserve">Aster Novi-Belgii Dark Pink</t>
  </si>
  <si>
    <t xml:space="preserve">Aster Novi-Belgii White</t>
  </si>
  <si>
    <t xml:space="preserve">Astrantia Claret</t>
  </si>
  <si>
    <t xml:space="preserve">Astrantia White</t>
  </si>
  <si>
    <t xml:space="preserve">Bergenia Cordifolia</t>
  </si>
  <si>
    <t xml:space="preserve">Brunnera Starry Eyes</t>
  </si>
  <si>
    <t xml:space="preserve">Brunnera Macrophylla</t>
  </si>
  <si>
    <t xml:space="preserve">Cimicifuga Cordifolia</t>
  </si>
  <si>
    <t xml:space="preserve">Convallaria Majalis Rosea</t>
  </si>
  <si>
    <t xml:space="preserve">Convallaria majalis White</t>
  </si>
  <si>
    <t xml:space="preserve">Cosmos Chocolate Ruffle</t>
  </si>
  <si>
    <t xml:space="preserve">Dicentra Valentine</t>
  </si>
  <si>
    <t xml:space="preserve">Hybride </t>
  </si>
  <si>
    <t xml:space="preserve">Dicentra Fire Island </t>
  </si>
  <si>
    <t xml:space="preserve">Dicentra Cupid</t>
  </si>
  <si>
    <t xml:space="preserve">Digitalis Pur. Camelot Cream</t>
  </si>
  <si>
    <t xml:space="preserve">Digitalis Pur. Camelot Lavender</t>
  </si>
  <si>
    <t xml:space="preserve">Digitalis Giant Spotted</t>
  </si>
  <si>
    <t xml:space="preserve">Digitalis Milk chocolate</t>
  </si>
  <si>
    <t xml:space="preserve">Dodecatheon Jeffreyi</t>
  </si>
  <si>
    <t xml:space="preserve">Eryngium Alp. Blue Star</t>
  </si>
  <si>
    <t xml:space="preserve">Eryngium Alp. White Giant</t>
  </si>
  <si>
    <t xml:space="preserve">Eryngium  Bethlehem</t>
  </si>
  <si>
    <t xml:space="preserve">Filipendula Venusta</t>
  </si>
  <si>
    <t xml:space="preserve">Filipendula Purple</t>
  </si>
  <si>
    <t xml:space="preserve">Filipendula Alba</t>
  </si>
  <si>
    <t xml:space="preserve">Gypsophila Paniculata Flamingo</t>
  </si>
  <si>
    <t xml:space="preserve">Gypsophila Paniculata White</t>
  </si>
  <si>
    <t xml:space="preserve">Hibiscus XXL Kopper King</t>
  </si>
  <si>
    <t xml:space="preserve">Hibiscus XXL Cranberry Crush</t>
  </si>
  <si>
    <t xml:space="preserve">Hibiscus XXL Old Yella</t>
  </si>
  <si>
    <t xml:space="preserve">Hibiscus XXL Plum Crazy</t>
  </si>
  <si>
    <t xml:space="preserve">Incarvillea Delavayi Pink</t>
  </si>
  <si>
    <t xml:space="preserve">Incarvillea Delavayi White</t>
  </si>
  <si>
    <t xml:space="preserve">Kniphofia Red Admiral</t>
  </si>
  <si>
    <t xml:space="preserve">Kniphofia Lucky Lemons</t>
  </si>
  <si>
    <t xml:space="preserve">Leucanthemum Alaska</t>
  </si>
  <si>
    <t xml:space="preserve">Leucanthemum Old Court Variety</t>
  </si>
  <si>
    <t xml:space="preserve">Ligularia Przewalskii</t>
  </si>
  <si>
    <t xml:space="preserve">Lupine mixed</t>
  </si>
  <si>
    <t xml:space="preserve">Lupine Pink</t>
  </si>
  <si>
    <t xml:space="preserve">Lupine Red</t>
  </si>
  <si>
    <t xml:space="preserve">Lupine White</t>
  </si>
  <si>
    <t xml:space="preserve">Lupine Blue/White</t>
  </si>
  <si>
    <t xml:space="preserve">Lupine Pink/Yellow</t>
  </si>
  <si>
    <t xml:space="preserve">Lupine Purple</t>
  </si>
  <si>
    <t xml:space="preserve">Lupine Purple/Yellow</t>
  </si>
  <si>
    <t xml:space="preserve">Lysemachia Elisabeth</t>
  </si>
  <si>
    <t xml:space="preserve">Meconopsis Betonicifolia</t>
  </si>
  <si>
    <t xml:space="preserve">Miscanthus Kleine Fontane</t>
  </si>
  <si>
    <t xml:space="preserve">Miscanthus Malepartus</t>
  </si>
  <si>
    <t xml:space="preserve">PERMIT??</t>
  </si>
  <si>
    <t xml:space="preserve">Papaver Pink Ruffles</t>
  </si>
  <si>
    <t xml:space="preserve">Papaver Ruffles Miss Piggy</t>
  </si>
  <si>
    <t xml:space="preserve">Papaver Ruffles Turkenlouis</t>
  </si>
  <si>
    <t xml:space="preserve">Papaver Ruffles Patty</t>
  </si>
  <si>
    <t xml:space="preserve">Papaver Kleine Tanzerin</t>
  </si>
  <si>
    <t xml:space="preserve">Papaver Place Pigalle</t>
  </si>
  <si>
    <t xml:space="preserve">Pennisetum Alopecuroides</t>
  </si>
  <si>
    <t xml:space="preserve">Pennisetum Red Head</t>
  </si>
  <si>
    <t xml:space="preserve">Phlomis Russeliana</t>
  </si>
  <si>
    <t xml:space="preserve">Platycodon White</t>
  </si>
  <si>
    <t xml:space="preserve">Primula Vialii</t>
  </si>
  <si>
    <t xml:space="preserve">Primula Denticulata Rubin</t>
  </si>
  <si>
    <t xml:space="preserve">Primula Denticulata Alba</t>
  </si>
  <si>
    <t xml:space="preserve">Primula Denticulata Purple</t>
  </si>
  <si>
    <t xml:space="preserve">Pulsatilla Purple</t>
  </si>
  <si>
    <t xml:space="preserve">Pulsatilla Red</t>
  </si>
  <si>
    <t xml:space="preserve">Pulsatilla White</t>
  </si>
  <si>
    <t xml:space="preserve">Sanguisorba Obtusa</t>
  </si>
  <si>
    <t xml:space="preserve">Sedum Spectabile Carmen</t>
  </si>
  <si>
    <t xml:space="preserve">Sedum Mediovariegatum</t>
  </si>
  <si>
    <t xml:space="preserve">Sedum Frosty Morn</t>
  </si>
  <si>
    <t xml:space="preserve">Tricyrtis Hitra</t>
  </si>
  <si>
    <t xml:space="preserve">Tricyrtis Golden Festival</t>
  </si>
  <si>
    <t xml:space="preserve">Tricyrtis Blue Spotted</t>
  </si>
  <si>
    <t xml:space="preserve">Trollius Orange Princess</t>
  </si>
  <si>
    <t xml:space="preserve">Veronica Spicata Rotfuchs</t>
  </si>
  <si>
    <t xml:space="preserve">Veronica Spicata Heidekind</t>
  </si>
  <si>
    <t xml:space="preserve">Veronica Spicata Blue Explosion</t>
  </si>
  <si>
    <t xml:space="preserve">Yucca Filamentosa</t>
  </si>
  <si>
    <t xml:space="preserve">Yucca Bright Edge</t>
  </si>
  <si>
    <t xml:space="preserve">Cynara-Artichokes</t>
  </si>
  <si>
    <t xml:space="preserve">Aspargus Officinalis</t>
  </si>
  <si>
    <t xml:space="preserve">Fragaria Ananassa Korona</t>
  </si>
  <si>
    <t xml:space="preserve">Fragaria Ananassa Ostara</t>
  </si>
  <si>
    <t xml:space="preserve">Fragaria Ananassa Maxim</t>
  </si>
  <si>
    <t xml:space="preserve">Fragaria Ananassa Pineberry</t>
  </si>
  <si>
    <t xml:space="preserve">Fragaria (A) Raspy Strawberry</t>
  </si>
  <si>
    <t xml:space="preserve">Rheum Rhabarbarum</t>
  </si>
  <si>
    <t xml:space="preserve">Armoracia Rusticana</t>
  </si>
  <si>
    <t xml:space="preserve">Zingiber Officinale</t>
  </si>
  <si>
    <t xml:space="preserve">DAY DREAM BOXES (price p/box)</t>
  </si>
  <si>
    <t xml:space="preserve">box</t>
  </si>
  <si>
    <t xml:space="preserve">Bonesta </t>
  </si>
  <si>
    <t xml:space="preserve">My Love</t>
  </si>
  <si>
    <t xml:space="preserve">Fringed </t>
  </si>
  <si>
    <t xml:space="preserve">Black Out</t>
  </si>
  <si>
    <t xml:space="preserve">Dot Com </t>
  </si>
  <si>
    <t xml:space="preserve">Algarve</t>
  </si>
  <si>
    <t xml:space="preserve">OR </t>
  </si>
  <si>
    <t xml:space="preserve">Chill Out </t>
  </si>
  <si>
    <t xml:space="preserve">Dizzy</t>
  </si>
  <si>
    <t xml:space="preserve">Magny Cours</t>
  </si>
  <si>
    <t xml:space="preserve">OT </t>
  </si>
  <si>
    <t xml:space="preserve">Miss Feya </t>
  </si>
  <si>
    <t xml:space="preserve">Salmon Star </t>
  </si>
  <si>
    <t xml:space="preserve">OR/DBL </t>
  </si>
  <si>
    <t xml:space="preserve">Broken Heart</t>
  </si>
  <si>
    <t xml:space="preserve">LONG</t>
  </si>
  <si>
    <t xml:space="preserve">White Heaven</t>
  </si>
  <si>
    <t xml:space="preserve">Serano </t>
  </si>
  <si>
    <t xml:space="preserve">Touching</t>
  </si>
  <si>
    <t xml:space="preserve">SP</t>
  </si>
  <si>
    <t xml:space="preserve">Trumpet</t>
  </si>
  <si>
    <t xml:space="preserve">Red Beauty </t>
  </si>
  <si>
    <t xml:space="preserve">Tango </t>
  </si>
  <si>
    <t xml:space="preserve">Mon Amour </t>
  </si>
  <si>
    <t xml:space="preserve">Paeonia </t>
  </si>
  <si>
    <t xml:space="preserve">Prima Vera </t>
  </si>
  <si>
    <t xml:space="preserve">Celebrity </t>
  </si>
  <si>
    <t xml:space="preserve">Double Red</t>
  </si>
  <si>
    <t xml:space="preserve">Double White</t>
  </si>
  <si>
    <t xml:space="preserve">Double Yellow </t>
  </si>
  <si>
    <t xml:space="preserve">Pendula Red </t>
  </si>
  <si>
    <t xml:space="preserve">Pendula Yellow</t>
  </si>
  <si>
    <t xml:space="preserve">Picotee Lace Orange </t>
  </si>
  <si>
    <t xml:space="preserve">Picotee Lace Pink </t>
  </si>
  <si>
    <t xml:space="preserve">Picotee White / Red </t>
  </si>
  <si>
    <t xml:space="preserve">Picotee Yellow / Red </t>
  </si>
  <si>
    <t xml:space="preserve">Coronaria </t>
  </si>
  <si>
    <t xml:space="preserve">Anemone St Brigid Mixed</t>
  </si>
  <si>
    <t xml:space="preserve">Tigridia Red</t>
  </si>
  <si>
    <t xml:space="preserve">Tigridia White</t>
  </si>
  <si>
    <t xml:space="preserve">Tigridia Yellow </t>
  </si>
  <si>
    <t xml:space="preserve">DAY DREAM CAPPERLINE (price p/bag)</t>
  </si>
  <si>
    <t xml:space="preserve">ball</t>
  </si>
  <si>
    <t xml:space="preserve">La</t>
  </si>
  <si>
    <t xml:space="preserve">Or</t>
  </si>
  <si>
    <t xml:space="preserve">Dbl Oriental </t>
  </si>
  <si>
    <t xml:space="preserve">Lo</t>
  </si>
  <si>
    <t xml:space="preserve">Ot</t>
  </si>
  <si>
    <t xml:space="preserve">Pendula Red</t>
  </si>
  <si>
    <t xml:space="preserve">Picotee Lace Orange</t>
  </si>
  <si>
    <t xml:space="preserve">Picotee Lace Pink</t>
  </si>
  <si>
    <t xml:space="preserve">Dbl</t>
  </si>
  <si>
    <t xml:space="preserve">Paeonia Prima Vera</t>
  </si>
  <si>
    <t xml:space="preserve">Paeonia Celebrite</t>
  </si>
  <si>
    <t xml:space="preserve">XXL CAPPERLINE SUPERIOR (price p/bag)</t>
  </si>
  <si>
    <t xml:space="preserve">Dahlia Dec Mixed</t>
  </si>
  <si>
    <t xml:space="preserve">Dahlia Cactus Mixed</t>
  </si>
  <si>
    <t xml:space="preserve">Dahlia White Top Mixed</t>
  </si>
  <si>
    <t xml:space="preserve">Dahlia ball striped mixed</t>
  </si>
  <si>
    <t xml:space="preserve">Lilium LA Mixed</t>
  </si>
  <si>
    <t xml:space="preserve"> 14/16</t>
  </si>
  <si>
    <t xml:space="preserve">Lilium OT Mixed</t>
  </si>
  <si>
    <t xml:space="preserve">Lilium OR Dbl Mixed</t>
  </si>
  <si>
    <t xml:space="preserve">Lilium Tiger Mixed</t>
  </si>
  <si>
    <t xml:space="preserve"> 12/14</t>
  </si>
  <si>
    <t xml:space="preserve">Gladiolus White / Purple</t>
  </si>
  <si>
    <t xml:space="preserve">Gladiolus Var.coloured/Purple</t>
  </si>
  <si>
    <t xml:space="preserve">Gladiolus Pink / Purple</t>
  </si>
  <si>
    <t xml:space="preserve">Vulgaris </t>
  </si>
  <si>
    <t xml:space="preserve">Aquilegia Barlow Mixed</t>
  </si>
  <si>
    <t xml:space="preserve">Astilbe Mixed</t>
  </si>
  <si>
    <t xml:space="preserve"> 2/3</t>
  </si>
  <si>
    <t xml:space="preserve">Calla Mixed</t>
  </si>
  <si>
    <t xml:space="preserve">Echinacea Mixed</t>
  </si>
  <si>
    <t xml:space="preserve">Hemerocallis Double Mixed</t>
  </si>
  <si>
    <t xml:space="preserve">Helleborus Double Ellen Mixed</t>
  </si>
  <si>
    <t xml:space="preserve">Hosta Mixed</t>
  </si>
  <si>
    <t xml:space="preserve">Iris Germanica Mixed</t>
  </si>
  <si>
    <t xml:space="preserve">Iris Siberica Mixed</t>
  </si>
  <si>
    <t xml:space="preserve">Phlox Mixed</t>
  </si>
  <si>
    <t xml:space="preserve">Lupinus Mixed</t>
  </si>
  <si>
    <t xml:space="preserve">Paeonia Yellow / Red</t>
  </si>
  <si>
    <t xml:space="preserve">DISPLAYBOX PROGRAM </t>
  </si>
  <si>
    <t xml:space="preserve">Gladiolus 12/14</t>
  </si>
  <si>
    <t xml:space="preserve">bulbs</t>
  </si>
  <si>
    <t xml:space="preserve">Blackjack</t>
  </si>
  <si>
    <t xml:space="preserve">Broken Heart Frizzle</t>
  </si>
  <si>
    <t xml:space="preserve">King‘s Lynn</t>
  </si>
  <si>
    <t xml:space="preserve">Mary Housley</t>
  </si>
  <si>
    <t xml:space="preserve">Oscar</t>
  </si>
  <si>
    <t xml:space="preserve">Passos </t>
  </si>
  <si>
    <t xml:space="preserve">Pr. Margaret Rose</t>
  </si>
  <si>
    <t xml:space="preserve">Spring Green</t>
  </si>
  <si>
    <t xml:space="preserve">Apple Blossom</t>
  </si>
  <si>
    <t xml:space="preserve">Minerva</t>
  </si>
  <si>
    <t xml:space="preserve">Orange Souvereign</t>
  </si>
  <si>
    <t xml:space="preserve">Red Lion</t>
  </si>
  <si>
    <t xml:space="preserve">Astilbe White </t>
  </si>
  <si>
    <t xml:space="preserve">Canna Pink President</t>
  </si>
  <si>
    <t xml:space="preserve">Canna Lucifer</t>
  </si>
  <si>
    <t xml:space="preserve">Canna Richard Wallace</t>
  </si>
  <si>
    <t xml:space="preserve">14/+</t>
  </si>
  <si>
    <t xml:space="preserve">Peach Chiffon</t>
  </si>
  <si>
    <r>
      <rPr>
        <b val="true"/>
        <sz val="13"/>
        <rFont val="Arial"/>
        <family val="2"/>
        <charset val="1"/>
      </rPr>
      <t xml:space="preserve">P9 PERENNIAL POTS (price p/pot) </t>
    </r>
    <r>
      <rPr>
        <b val="true"/>
        <sz val="10"/>
        <rFont val="Arial"/>
        <family val="2"/>
        <charset val="1"/>
      </rPr>
      <t xml:space="preserve">NO PHYTO</t>
    </r>
  </si>
  <si>
    <t xml:space="preserve">pot</t>
  </si>
  <si>
    <t xml:space="preserve">Adenium Obesum</t>
  </si>
  <si>
    <t xml:space="preserve">P9</t>
  </si>
  <si>
    <t xml:space="preserve">Palmatum </t>
  </si>
  <si>
    <t xml:space="preserve">Acer Atropurpureum</t>
  </si>
  <si>
    <t xml:space="preserve">Polifolia </t>
  </si>
  <si>
    <t xml:space="preserve">Andromeda Blue Ice</t>
  </si>
  <si>
    <t xml:space="preserve">Acacia Dealbata Mimosa </t>
  </si>
  <si>
    <t xml:space="preserve">Aloë Vera </t>
  </si>
  <si>
    <t xml:space="preserve">Japonica </t>
  </si>
  <si>
    <t xml:space="preserve">Azalea Red</t>
  </si>
  <si>
    <t xml:space="preserve">Azalea White</t>
  </si>
  <si>
    <t xml:space="preserve">Azalea Pink</t>
  </si>
  <si>
    <t xml:space="preserve">Azalea Blue</t>
  </si>
  <si>
    <t xml:space="preserve">Thunbergii </t>
  </si>
  <si>
    <t xml:space="preserve">Berberis Aurea </t>
  </si>
  <si>
    <t xml:space="preserve">Berberis Golden Ring</t>
  </si>
  <si>
    <t xml:space="preserve">Brugmansia Yellow </t>
  </si>
  <si>
    <t xml:space="preserve">Brugmansia Red</t>
  </si>
  <si>
    <t xml:space="preserve">Brugmansia Pink </t>
  </si>
  <si>
    <t xml:space="preserve">Brugmansia White </t>
  </si>
  <si>
    <t xml:space="preserve">Brugmansia Angel's Yellow</t>
  </si>
  <si>
    <t xml:space="preserve">Brugmansia Angel's Pink </t>
  </si>
  <si>
    <t xml:space="preserve">Brugmansia Angel's White </t>
  </si>
  <si>
    <t xml:space="preserve">Buddleja Davidii Wisteria Lane</t>
  </si>
  <si>
    <t xml:space="preserve">Buddleja Davidii Black</t>
  </si>
  <si>
    <t xml:space="preserve">Buddleja Davidii Blue</t>
  </si>
  <si>
    <t xml:space="preserve">Buddleja Davidii Pink</t>
  </si>
  <si>
    <t xml:space="preserve">Buddleja Davidii Red</t>
  </si>
  <si>
    <t xml:space="preserve">Buddleja Davidii White</t>
  </si>
  <si>
    <t xml:space="preserve">Buddleja Davidii Harlequin</t>
  </si>
  <si>
    <t xml:space="preserve">Buddleja Davidii Flower Power</t>
  </si>
  <si>
    <t xml:space="preserve">Buddleja Davidii Berries Cream</t>
  </si>
  <si>
    <t xml:space="preserve">Buddleja Davidii Little Purple</t>
  </si>
  <si>
    <t xml:space="preserve">Buddleja Davidii Little Ruby</t>
  </si>
  <si>
    <t xml:space="preserve">Camelia Japonica Yellow </t>
  </si>
  <si>
    <t xml:space="preserve">Camelia Japonica Red</t>
  </si>
  <si>
    <t xml:space="preserve">Camelia Japonica Pink </t>
  </si>
  <si>
    <t xml:space="preserve">X</t>
  </si>
  <si>
    <t xml:space="preserve">Camelia Japonica White </t>
  </si>
  <si>
    <t xml:space="preserve">Caryopteris Blue Empire</t>
  </si>
  <si>
    <t xml:space="preserve">Ceanothus Thyrsifl. var. Repens</t>
  </si>
  <si>
    <t xml:space="preserve">Clematis Justa</t>
  </si>
  <si>
    <t xml:space="preserve">Clematis lanuginosa Multi Blue</t>
  </si>
  <si>
    <t xml:space="preserve">Clematis Miss Bateman</t>
  </si>
  <si>
    <t xml:space="preserve">Clematis Nelly Moser</t>
  </si>
  <si>
    <t xml:space="preserve">Clematis Piilu</t>
  </si>
  <si>
    <t xml:space="preserve">Clematis Rouge Cardinal</t>
  </si>
  <si>
    <t xml:space="preserve">Clematis Warszawska Nike</t>
  </si>
  <si>
    <t xml:space="preserve">Clematis Dr Ruppel</t>
  </si>
  <si>
    <t xml:space="preserve">Clematis Taiga</t>
  </si>
  <si>
    <t xml:space="preserve">Cortaderia Selloana White </t>
  </si>
  <si>
    <t xml:space="preserve">Cortaderia Selloana Pink </t>
  </si>
  <si>
    <t xml:space="preserve">Cornus Kousa</t>
  </si>
  <si>
    <t xml:space="preserve">Coggygria </t>
  </si>
  <si>
    <t xml:space="preserve">Cotinus Royal Purple</t>
  </si>
  <si>
    <t xml:space="preserve">Cytisus Allgold</t>
  </si>
  <si>
    <t xml:space="preserve">Cytisus Boskoop Ruby</t>
  </si>
  <si>
    <t xml:space="preserve">Darleyensis </t>
  </si>
  <si>
    <t xml:space="preserve">Erica Kramer's Rote</t>
  </si>
  <si>
    <t xml:space="preserve">Erica White Perfection</t>
  </si>
  <si>
    <t xml:space="preserve">X Intermedia </t>
  </si>
  <si>
    <t xml:space="preserve">Forsythia Lynwood</t>
  </si>
  <si>
    <t xml:space="preserve">Fuchsia Riccartonii</t>
  </si>
  <si>
    <t xml:space="preserve">Fuchsia Annabel </t>
  </si>
  <si>
    <t xml:space="preserve">Fuchsia Delta Sarah </t>
  </si>
  <si>
    <t xml:space="preserve">Fuchsia Lady Thumb </t>
  </si>
  <si>
    <t xml:space="preserve">Hamamelis Arnold Promise</t>
  </si>
  <si>
    <t xml:space="preserve">Hamamelis Feuerzauber</t>
  </si>
  <si>
    <t xml:space="preserve">Syriacus </t>
  </si>
  <si>
    <t xml:space="preserve">Hibiscus Blue Chiffon®</t>
  </si>
  <si>
    <t xml:space="preserve">Hibiscus Magenta Chiffon®</t>
  </si>
  <si>
    <t xml:space="preserve">Hibiscus Pink Chiffon®</t>
  </si>
  <si>
    <t xml:space="preserve">Hibiscus China Chiffon®</t>
  </si>
  <si>
    <t xml:space="preserve">Anomala </t>
  </si>
  <si>
    <t xml:space="preserve">Hydrangea Petiolaris</t>
  </si>
  <si>
    <t xml:space="preserve">Arborescens </t>
  </si>
  <si>
    <t xml:space="preserve">Hydrangea Annabelle</t>
  </si>
  <si>
    <t xml:space="preserve">Paniculata </t>
  </si>
  <si>
    <t xml:space="preserve">Hydrangea Diamant Rouge®</t>
  </si>
  <si>
    <t xml:space="preserve">Hydrangea Macrophylla Red</t>
  </si>
  <si>
    <t xml:space="preserve">Hydrangea Macrophylla White</t>
  </si>
  <si>
    <t xml:space="preserve">Hydrangea Macrophylla Blue</t>
  </si>
  <si>
    <t xml:space="preserve">Hydrangea Macrophylla Pink</t>
  </si>
  <si>
    <t xml:space="preserve">Hydrangea Bicolor Blue-White </t>
  </si>
  <si>
    <t xml:space="preserve">Hydrangea Bicolor Red-White </t>
  </si>
  <si>
    <t xml:space="preserve">Hydrangea Vanille Fraise</t>
  </si>
  <si>
    <t xml:space="preserve">Hydrangea Phantom</t>
  </si>
  <si>
    <t xml:space="preserve">Hydrangea Teller Blue</t>
  </si>
  <si>
    <t xml:space="preserve">Hydrangea Teller Pink</t>
  </si>
  <si>
    <t xml:space="preserve">Hydrangea Teller Red</t>
  </si>
  <si>
    <t xml:space="preserve">Hydrangea Teller White</t>
  </si>
  <si>
    <t xml:space="preserve">Aquifolium</t>
  </si>
  <si>
    <t xml:space="preserve">Ilex Alaska</t>
  </si>
  <si>
    <t xml:space="preserve">Ilex Green Hedge</t>
  </si>
  <si>
    <t xml:space="preserve">Jasminum Nudiflorum</t>
  </si>
  <si>
    <t xml:space="preserve">Juniperus Squ. Blue Carpet</t>
  </si>
  <si>
    <t xml:space="preserve">Lavendula Angust. Munstead</t>
  </si>
  <si>
    <t xml:space="preserve">Liriope Muscari Ingwersen</t>
  </si>
  <si>
    <t xml:space="preserve">Caerulea </t>
  </si>
  <si>
    <t xml:space="preserve">Lonicera Amur</t>
  </si>
  <si>
    <t xml:space="preserve">X Soulangeana </t>
  </si>
  <si>
    <t xml:space="preserve">Magnolia Alba Superba</t>
  </si>
  <si>
    <t xml:space="preserve">Magnolia Susan</t>
  </si>
  <si>
    <t xml:space="preserve">X Loebneri</t>
  </si>
  <si>
    <t xml:space="preserve">Magnolia Leonard Messel</t>
  </si>
  <si>
    <t xml:space="preserve">Mandevilla Pink</t>
  </si>
  <si>
    <t xml:space="preserve">Mandevilla White</t>
  </si>
  <si>
    <t xml:space="preserve">Mandevilla Red</t>
  </si>
  <si>
    <t xml:space="preserve">Parthenocissus Engelmannii</t>
  </si>
  <si>
    <t xml:space="preserve">Passiflora Alata Red </t>
  </si>
  <si>
    <t xml:space="preserve">Passiflora  white blue</t>
  </si>
  <si>
    <t xml:space="preserve">Passiflora  white </t>
  </si>
  <si>
    <t xml:space="preserve">Passiflora  purple</t>
  </si>
  <si>
    <t xml:space="preserve">Atriplicifolia </t>
  </si>
  <si>
    <t xml:space="preserve">Perovskia Blue Spire</t>
  </si>
  <si>
    <t xml:space="preserve">Philadelphus Belle Etoile</t>
  </si>
  <si>
    <t xml:space="preserve">Pieris Flaming Silver</t>
  </si>
  <si>
    <t xml:space="preserve">Plumbago </t>
  </si>
  <si>
    <t xml:space="preserve">Solanum Rantonnetii</t>
  </si>
  <si>
    <t xml:space="preserve">Spiraea Anthony Waterer</t>
  </si>
  <si>
    <t xml:space="preserve">Spiraea Vanhouttei</t>
  </si>
  <si>
    <t xml:space="preserve">Strelitzia </t>
  </si>
  <si>
    <t xml:space="preserve">Syringa Paul Thirion</t>
  </si>
  <si>
    <t xml:space="preserve">Syringa Primrose </t>
  </si>
  <si>
    <t xml:space="preserve">Syringa Sensation</t>
  </si>
  <si>
    <t xml:space="preserve">Meyeri </t>
  </si>
  <si>
    <t xml:space="preserve">Syringa Josée</t>
  </si>
  <si>
    <t xml:space="preserve">Taxus Media Hicksii</t>
  </si>
  <si>
    <t xml:space="preserve">Thuja Occidentalis Danica</t>
  </si>
  <si>
    <t xml:space="preserve">Thuja Occident. Golden Tuffet</t>
  </si>
  <si>
    <t xml:space="preserve">Thuja Occidentalis Smaragd</t>
  </si>
  <si>
    <t xml:space="preserve">Thuja Plicata Martin</t>
  </si>
  <si>
    <t xml:space="preserve">Vaccinium Macrocarpon</t>
  </si>
  <si>
    <t xml:space="preserve">Viburnum Opulus Roseum</t>
  </si>
  <si>
    <t xml:space="preserve">Florida Foliis</t>
  </si>
  <si>
    <t xml:space="preserve">Weigela Purpureis</t>
  </si>
  <si>
    <t xml:space="preserve">Weigela Red Prince</t>
  </si>
  <si>
    <t xml:space="preserve">Wisteria Sinensis</t>
  </si>
  <si>
    <t xml:space="preserve">Fruit</t>
  </si>
  <si>
    <t xml:space="preserve">Arguta </t>
  </si>
  <si>
    <t xml:space="preserve">Actinidia Issai</t>
  </si>
  <si>
    <t xml:space="preserve">Deliciosa </t>
  </si>
  <si>
    <t xml:space="preserve">Actinidia Jenny</t>
  </si>
  <si>
    <t xml:space="preserve">Citrus Aurantiifolia Mexican Lime </t>
  </si>
  <si>
    <t xml:space="preserve">Citrus Limon Lemon </t>
  </si>
  <si>
    <t xml:space="preserve">Citrus Mitis Panama Orange </t>
  </si>
  <si>
    <t xml:space="preserve">Ficus Carica </t>
  </si>
  <si>
    <t xml:space="preserve">Malus Braeburn Red</t>
  </si>
  <si>
    <t xml:space="preserve">Yellow-Green</t>
  </si>
  <si>
    <t xml:space="preserve">Malus Golden Delicious </t>
  </si>
  <si>
    <t xml:space="preserve">Musa Basjoo Bananas </t>
  </si>
  <si>
    <t xml:space="preserve">Musa Ensete Maurelli</t>
  </si>
  <si>
    <t xml:space="preserve">Olea Europaea Olive </t>
  </si>
  <si>
    <t xml:space="preserve">Prunus Avium "Sylvia"Cherry </t>
  </si>
  <si>
    <t xml:space="preserve">Prunus Black Amber Domestica </t>
  </si>
  <si>
    <t xml:space="preserve">Pyrus Doyenné du Comice </t>
  </si>
  <si>
    <t xml:space="preserve">Nigrum </t>
  </si>
  <si>
    <t xml:space="preserve">Punica Granatum</t>
  </si>
  <si>
    <t xml:space="preserve">Ribes Titania</t>
  </si>
  <si>
    <t xml:space="preserve">Rubum</t>
  </si>
  <si>
    <t xml:space="preserve">Ribes Witte Parel</t>
  </si>
  <si>
    <t xml:space="preserve">Ribes Jonkheer van Tets</t>
  </si>
  <si>
    <t xml:space="preserve">Uva-Crispa</t>
  </si>
  <si>
    <t xml:space="preserve">Ribes Hinnonmäki Grön</t>
  </si>
  <si>
    <t xml:space="preserve">Fruticosus</t>
  </si>
  <si>
    <t xml:space="preserve">Rubus Black Satin</t>
  </si>
  <si>
    <t xml:space="preserve">Idaeus</t>
  </si>
  <si>
    <t xml:space="preserve">Rubus Fallgold</t>
  </si>
  <si>
    <t xml:space="preserve">Rubus Glen Ample</t>
  </si>
  <si>
    <t xml:space="preserve">Rubus Tulameen</t>
  </si>
  <si>
    <t xml:space="preserve">Idaeus X Rubus</t>
  </si>
  <si>
    <t xml:space="preserve">Rubus Fruticosus</t>
  </si>
  <si>
    <t xml:space="preserve">Corymbosum</t>
  </si>
  <si>
    <t xml:space="preserve">Vaccinium Berkeley</t>
  </si>
  <si>
    <t xml:space="preserve">Vaccinium Bluecrop</t>
  </si>
  <si>
    <t xml:space="preserve">Vaccinium Pink Lemonade</t>
  </si>
  <si>
    <t xml:space="preserve">X Ananassa</t>
  </si>
  <si>
    <t xml:space="preserve">Fragaria Korona</t>
  </si>
  <si>
    <t xml:space="preserve">Fragaria Framberry</t>
  </si>
  <si>
    <t xml:space="preserve">Fragaria Pineberry</t>
  </si>
  <si>
    <r>
      <rPr>
        <b val="true"/>
        <sz val="14"/>
        <rFont val="Arial"/>
        <family val="2"/>
        <charset val="1"/>
      </rPr>
      <t xml:space="preserve">P9 TUBES Patio Plant (price per item) </t>
    </r>
    <r>
      <rPr>
        <b val="true"/>
        <sz val="13"/>
        <rFont val="Arial"/>
        <family val="2"/>
        <charset val="1"/>
      </rPr>
      <t xml:space="preserve">NO PHYTO</t>
    </r>
  </si>
  <si>
    <t xml:space="preserve">item</t>
  </si>
  <si>
    <t xml:space="preserve">Brugmansia</t>
  </si>
  <si>
    <t xml:space="preserve">Hortensia / Hydrangea</t>
  </si>
  <si>
    <t xml:space="preserve">Passiflora</t>
  </si>
  <si>
    <t xml:space="preserve">Pergola</t>
  </si>
  <si>
    <t xml:space="preserve">Clematis</t>
  </si>
  <si>
    <t xml:space="preserve">Fruit - Ribes/Rubus</t>
  </si>
  <si>
    <t xml:space="preserve">Mini Fruit - Malus/Pyrus</t>
  </si>
  <si>
    <t xml:space="preserve">Dipladenia</t>
  </si>
  <si>
    <t xml:space="preserve">Pampas - Cortaderia</t>
  </si>
  <si>
    <t xml:space="preserve">Ipomoea</t>
  </si>
  <si>
    <t xml:space="preserve">Pelargonium Anti-Mosquito</t>
  </si>
  <si>
    <t xml:space="preserve">Citrus/Ficus/Olea</t>
  </si>
  <si>
    <t xml:space="preserve">Exotic Fruit-Actinidia/Passiflora/Solanum</t>
  </si>
  <si>
    <t xml:space="preserve">Vitis</t>
  </si>
  <si>
    <t xml:space="preserve">Mimosa - Acacia</t>
  </si>
  <si>
    <t xml:space="preserve">Camellia</t>
  </si>
  <si>
    <t xml:space="preserve">Hydrangea Bicolor</t>
  </si>
  <si>
    <t xml:space="preserve">Prunus</t>
  </si>
  <si>
    <t xml:space="preserve">Hardy Banana - Musa Basjoo</t>
  </si>
  <si>
    <t xml:space="preserve">Goji - Lycium</t>
  </si>
  <si>
    <t xml:space="preserve">Thunbergia</t>
  </si>
  <si>
    <t xml:space="preserve">Buddleja</t>
  </si>
  <si>
    <t xml:space="preserve">Alcea</t>
  </si>
  <si>
    <t xml:space="preserve">Vaccinium</t>
  </si>
  <si>
    <t xml:space="preserve">Aloe Vera</t>
  </si>
  <si>
    <t xml:space="preserve">Wisteria</t>
  </si>
  <si>
    <t xml:space="preserve">Star Jasmine-Trachelosperum</t>
  </si>
  <si>
    <t xml:space="preserve">4 layer</t>
  </si>
  <si>
    <t xml:space="preserve">Empty Wooden Rack(60x40x200cm)</t>
  </si>
  <si>
    <t xml:space="preserve">PERENNIALS IN BAGS a 24 pcs</t>
  </si>
  <si>
    <t xml:space="preserve">Achillea Paprika</t>
  </si>
  <si>
    <t xml:space="preserve">Agaphanthus White</t>
  </si>
  <si>
    <t xml:space="preserve">Agaphanthus Blue</t>
  </si>
  <si>
    <t xml:space="preserve">Alcea Double Red</t>
  </si>
  <si>
    <t xml:space="preserve">Alcea Double Yellow</t>
  </si>
  <si>
    <t xml:space="preserve">Alcea Double White</t>
  </si>
  <si>
    <t xml:space="preserve">Alcea Double Pink</t>
  </si>
  <si>
    <t xml:space="preserve">Anemone Honorine Joubert</t>
  </si>
  <si>
    <t xml:space="preserve">Anemone Margarethe</t>
  </si>
  <si>
    <t xml:space="preserve">Aruncus Diocus</t>
  </si>
  <si>
    <t xml:space="preserve">Campanula Glomerata Blue</t>
  </si>
  <si>
    <t xml:space="preserve">Campanula Glomerata White </t>
  </si>
  <si>
    <t xml:space="preserve">Convallaria Majalis</t>
  </si>
  <si>
    <t xml:space="preserve">Dicentra Formosa Luxuriant</t>
  </si>
  <si>
    <t xml:space="preserve">Echinacea Purpurea Purple</t>
  </si>
  <si>
    <t xml:space="preserve">Echinacea Purpurea Red</t>
  </si>
  <si>
    <t xml:space="preserve">Echinacea Purpurea White</t>
  </si>
  <si>
    <t xml:space="preserve">Geranium Him. Plenum</t>
  </si>
  <si>
    <t xml:space="preserve">Gypsophila Pan. White</t>
  </si>
  <si>
    <t xml:space="preserve">Gypsophila Pan. Pink</t>
  </si>
  <si>
    <t xml:space="preserve">Helleborus Niger</t>
  </si>
  <si>
    <t xml:space="preserve">Helleborus Ballard Hybrids</t>
  </si>
  <si>
    <t xml:space="preserve">Helleborus Orientalis</t>
  </si>
  <si>
    <t xml:space="preserve">Heuchera Briz. Pluie de Feu</t>
  </si>
  <si>
    <t xml:space="preserve">Heuchera Briz. Schneewittchen</t>
  </si>
  <si>
    <t xml:space="preserve">Heuchera Can Can</t>
  </si>
  <si>
    <t xml:space="preserve">Hosta Big Daddy</t>
  </si>
  <si>
    <t xml:space="preserve">Hosta Great Expectations</t>
  </si>
  <si>
    <t xml:space="preserve">Hosta Aureomarginata</t>
  </si>
  <si>
    <t xml:space="preserve">Hosta Gold Standard</t>
  </si>
  <si>
    <t xml:space="preserve">Hosta Wide Brim</t>
  </si>
  <si>
    <t xml:space="preserve">Hosta Patriot</t>
  </si>
  <si>
    <t xml:space="preserve">Hosta Kabitan</t>
  </si>
  <si>
    <t xml:space="preserve">Incarvillea Snowtop </t>
  </si>
  <si>
    <t xml:space="preserve">Lupinus Blue</t>
  </si>
  <si>
    <t xml:space="preserve">Lupinus Red</t>
  </si>
  <si>
    <t xml:space="preserve">Lupinus Yellow</t>
  </si>
  <si>
    <t xml:space="preserve">Miscanthus Kleine Fontäne</t>
  </si>
  <si>
    <t xml:space="preserve">Monarda Beauty of Cobham</t>
  </si>
  <si>
    <t xml:space="preserve">Monarda Cambridge Scarlet</t>
  </si>
  <si>
    <t xml:space="preserve">Paeonia Duchesse De Nemours</t>
  </si>
  <si>
    <t xml:space="preserve">Paeonia Karl Rosenfield</t>
  </si>
  <si>
    <t xml:space="preserve">Paeonia Sarah Bernhardt</t>
  </si>
  <si>
    <t xml:space="preserve">Paeonia Sorbet</t>
  </si>
  <si>
    <t xml:space="preserve">Persicaria Amplex Firetail</t>
  </si>
  <si>
    <t xml:space="preserve">Phlox Laura</t>
  </si>
  <si>
    <t xml:space="preserve">Phlox Europa</t>
  </si>
  <si>
    <t xml:space="preserve">Phlox Tenor</t>
  </si>
  <si>
    <t xml:space="preserve">Phlox White Admiral</t>
  </si>
  <si>
    <t xml:space="preserve">Phlox Candy Stripes</t>
  </si>
  <si>
    <t xml:space="preserve">Phlox Orange</t>
  </si>
  <si>
    <t xml:space="preserve">Phlox Uspech</t>
  </si>
  <si>
    <t xml:space="preserve">Platycodon Mariesii</t>
  </si>
  <si>
    <t xml:space="preserve">Platycodon Perlmutterschale</t>
  </si>
  <si>
    <t xml:space="preserve">Primula Vialli</t>
  </si>
  <si>
    <t xml:space="preserve">Pulsatilla Vulgaris White</t>
  </si>
  <si>
    <t xml:space="preserve">Pulsatilla Vulgaris Purple</t>
  </si>
  <si>
    <t xml:space="preserve">Pulsatila Vulgaris Red</t>
  </si>
  <si>
    <t xml:space="preserve">Salvia Nemorosa Blue</t>
  </si>
  <si>
    <t xml:space="preserve">Sedum Herbstfreude</t>
  </si>
  <si>
    <t xml:space="preserve">Solidago Laurin</t>
  </si>
  <si>
    <t xml:space="preserve">Tricyrtis Hirta</t>
  </si>
  <si>
    <t xml:space="preserve">Veronica Pink</t>
  </si>
  <si>
    <t xml:space="preserve">Veronica Red</t>
  </si>
  <si>
    <t xml:space="preserve">Veronica White</t>
  </si>
  <si>
    <t xml:space="preserve">Veronica Blue</t>
  </si>
  <si>
    <t xml:space="preserve">Fragaria Elsanta</t>
  </si>
  <si>
    <t xml:space="preserve">Fragaria Ostara</t>
  </si>
  <si>
    <t xml:space="preserve">Artichoke</t>
  </si>
  <si>
    <t xml:space="preserve">Rhabarbarum</t>
  </si>
  <si>
    <t xml:space="preserve">GARDEN TREATS (price p/box)</t>
  </si>
  <si>
    <t xml:space="preserve">Vancouver</t>
  </si>
  <si>
    <t xml:space="preserve">OT</t>
  </si>
  <si>
    <t xml:space="preserve">Specie</t>
  </si>
  <si>
    <t xml:space="preserve">Greenstar</t>
  </si>
  <si>
    <t xml:space="preserve">King's Lynn</t>
  </si>
  <si>
    <t xml:space="preserve">Plumtart</t>
  </si>
  <si>
    <t xml:space="preserve">Calla Fire Dancer</t>
  </si>
  <si>
    <t xml:space="preserve">Begonia Picotee Casc. Sunray</t>
  </si>
  <si>
    <t xml:space="preserve">Anemone blanda mixed</t>
  </si>
  <si>
    <t xml:space="preserve">Anemone De Caen mixed</t>
  </si>
  <si>
    <t xml:space="preserve">Astilbe Montgomery</t>
  </si>
  <si>
    <t xml:space="preserve">Astilbe Peach Blossom</t>
  </si>
  <si>
    <t xml:space="preserve">Hosta Golden Standard</t>
  </si>
  <si>
    <t xml:space="preserve">Hosta White Feather</t>
  </si>
  <si>
    <t xml:space="preserve">Iris Germanica Edith Wolford</t>
  </si>
  <si>
    <t xml:space="preserve">Iris Germanica Sultans Palace</t>
  </si>
  <si>
    <t xml:space="preserve">Paeonia Festiva Maxima</t>
  </si>
  <si>
    <t xml:space="preserve">Paeonia Black Beauty</t>
  </si>
  <si>
    <t xml:space="preserve">Peaonia Red Charm</t>
  </si>
  <si>
    <t xml:space="preserve">Yucca Filamentosa White</t>
  </si>
  <si>
    <t xml:space="preserve">INSPIRATIONS (price p/bag)</t>
  </si>
  <si>
    <t xml:space="preserve">Stars Lady</t>
  </si>
  <si>
    <t xml:space="preserve">Rumba Frizzle</t>
  </si>
  <si>
    <t xml:space="preserve">Voliere Frizzle</t>
  </si>
  <si>
    <t xml:space="preserve">Long</t>
  </si>
  <si>
    <t xml:space="preserve">Begonia Double Orange</t>
  </si>
  <si>
    <t xml:space="preserve">Calla Captain Romance</t>
  </si>
  <si>
    <t xml:space="preserve">Sparaxis Mixed</t>
  </si>
  <si>
    <t xml:space="preserve">Tigridia Speciosa Red</t>
  </si>
  <si>
    <t xml:space="preserve">Astilbe Purple Rain</t>
  </si>
  <si>
    <t xml:space="preserve">Canna Cherry Red</t>
  </si>
  <si>
    <t xml:space="preserve">Hemerocallis Strawberry Candy</t>
  </si>
  <si>
    <t xml:space="preserve">Hosta Antioch</t>
  </si>
  <si>
    <t xml:space="preserve">Iris Germanica Paradise</t>
  </si>
  <si>
    <t xml:space="preserve">Iris Germ. Pumkin Cheesecake</t>
  </si>
  <si>
    <t xml:space="preserve">Paeonia Paul M Wild</t>
  </si>
  <si>
    <t xml:space="preserve">Phlox Barci</t>
  </si>
  <si>
    <t xml:space="preserve">                 1/4 OPEN IN FRONT BOXES PACKED IN BAGS (price p/bag)</t>
  </si>
  <si>
    <t xml:space="preserve">Dahlia (packed in bags)</t>
  </si>
  <si>
    <t xml:space="preserve">Hawaii</t>
  </si>
  <si>
    <t xml:space="preserve">Fleurel</t>
  </si>
  <si>
    <t xml:space="preserve">Caballero</t>
  </si>
  <si>
    <t xml:space="preserve">Akita's Striped</t>
  </si>
  <si>
    <t xml:space="preserve">Contraste</t>
  </si>
  <si>
    <t xml:space="preserve">Lady Darlene ®</t>
  </si>
  <si>
    <t xml:space="preserve">Thomas A Edison</t>
  </si>
  <si>
    <t xml:space="preserve">Otto's Thrill</t>
  </si>
  <si>
    <t xml:space="preserve">Graceland </t>
  </si>
  <si>
    <t xml:space="preserve">Rebbeca's World</t>
  </si>
  <si>
    <t xml:space="preserve">Barbarossa</t>
  </si>
  <si>
    <t xml:space="preserve">Dolly H</t>
  </si>
  <si>
    <t xml:space="preserve">Procyon </t>
  </si>
  <si>
    <t xml:space="preserve">Cambridge</t>
  </si>
  <si>
    <t xml:space="preserve">Kiev</t>
  </si>
  <si>
    <t xml:space="preserve">Akita </t>
  </si>
  <si>
    <t xml:space="preserve">Vancouver </t>
  </si>
  <si>
    <t xml:space="preserve">Dec. Border</t>
  </si>
  <si>
    <t xml:space="preserve">Frivolous Glow ®</t>
  </si>
  <si>
    <t xml:space="preserve">Aspen</t>
  </si>
  <si>
    <t xml:space="preserve">Sunny Glow ®</t>
  </si>
  <si>
    <t xml:space="preserve">Cheeky Glow ®</t>
  </si>
  <si>
    <t xml:space="preserve">Black Barbara</t>
  </si>
  <si>
    <t xml:space="preserve">Belinda</t>
  </si>
  <si>
    <t xml:space="preserve">Boom Boom Purple</t>
  </si>
  <si>
    <t xml:space="preserve">Kenora Fireball </t>
  </si>
  <si>
    <t xml:space="preserve">Genova</t>
  </si>
  <si>
    <t xml:space="preserve">Tsuki Yori No Shisha</t>
  </si>
  <si>
    <t xml:space="preserve">Kenora Macob-b</t>
  </si>
  <si>
    <t xml:space="preserve">Alauna Clair Obscure</t>
  </si>
  <si>
    <t xml:space="preserve">Star Spectacle </t>
  </si>
  <si>
    <t xml:space="preserve">Stars Favourite</t>
  </si>
  <si>
    <t xml:space="preserve">Sugar Diamond </t>
  </si>
  <si>
    <t xml:space="preserve">Pfitzers Joker</t>
  </si>
  <si>
    <t xml:space="preserve">Icarus </t>
  </si>
  <si>
    <t xml:space="preserve">Nuit d'ete</t>
  </si>
  <si>
    <t xml:space="preserve">Cac. Border</t>
  </si>
  <si>
    <t xml:space="preserve">Park Rekord</t>
  </si>
  <si>
    <t xml:space="preserve">Playa Blanca</t>
  </si>
  <si>
    <t xml:space="preserve">Blue Record</t>
  </si>
  <si>
    <t xml:space="preserve">The Pantom</t>
  </si>
  <si>
    <t xml:space="preserve">El Nino</t>
  </si>
  <si>
    <t xml:space="preserve">Lambada </t>
  </si>
  <si>
    <t xml:space="preserve">1/6 OPEN IN FRONT BOXES IN LOOSE </t>
  </si>
  <si>
    <t xml:space="preserve">1/4 OPEN IN FRONT BOXES IN LOOSE </t>
  </si>
  <si>
    <t xml:space="preserve">Gladiolus 10/12</t>
  </si>
  <si>
    <t xml:space="preserve">Short</t>
  </si>
  <si>
    <t xml:space="preserve">Azurro</t>
  </si>
  <si>
    <t xml:space="preserve">Brescia</t>
  </si>
  <si>
    <t xml:space="preserve">Pescara</t>
  </si>
  <si>
    <t xml:space="preserve">Ruffled </t>
  </si>
  <si>
    <t xml:space="preserve">Cheops </t>
  </si>
  <si>
    <t xml:space="preserve">Crispy Ruffle</t>
  </si>
  <si>
    <t xml:space="preserve">Green Star </t>
  </si>
  <si>
    <t xml:space="preserve">Sweet Blue </t>
  </si>
  <si>
    <t xml:space="preserve">Shady Frizzle</t>
  </si>
  <si>
    <t xml:space="preserve">Sacramento</t>
  </si>
  <si>
    <t xml:space="preserve">Large </t>
  </si>
  <si>
    <t xml:space="preserve">Black Jack ®</t>
  </si>
  <si>
    <t xml:space="preserve">Manuela </t>
  </si>
  <si>
    <t xml:space="preserve">Silverstreak</t>
  </si>
  <si>
    <t xml:space="preserve">Traderhorn </t>
  </si>
  <si>
    <t xml:space="preserve">Velvet Eyes</t>
  </si>
  <si>
    <t xml:space="preserve">Black Surprise </t>
  </si>
  <si>
    <t xml:space="preserve">Princess Margret Rose</t>
  </si>
  <si>
    <t xml:space="preserve">Sancerre </t>
  </si>
  <si>
    <t xml:space="preserve">Windsong</t>
  </si>
  <si>
    <t xml:space="preserve">Brown Sugar</t>
  </si>
  <si>
    <t xml:space="preserve">Jacksonville Gold</t>
  </si>
  <si>
    <t xml:space="preserve">Purple Flora </t>
  </si>
  <si>
    <t xml:space="preserve">Blue Frost</t>
  </si>
  <si>
    <t xml:space="preserve">Mon Amour ®</t>
  </si>
  <si>
    <t xml:space="preserve">Dynamite </t>
  </si>
  <si>
    <t xml:space="preserve">Debbyann</t>
  </si>
  <si>
    <t xml:space="preserve">Ted's Favourite</t>
  </si>
  <si>
    <t xml:space="preserve">King's Lynn </t>
  </si>
  <si>
    <t xml:space="preserve">Sylvanna</t>
  </si>
  <si>
    <t xml:space="preserve">Gladiolus 14/+</t>
  </si>
  <si>
    <t xml:space="preserve">Lilium 16/18 (packed in bags)</t>
  </si>
  <si>
    <t xml:space="preserve">Marlene </t>
  </si>
  <si>
    <t xml:space="preserve">16/18</t>
  </si>
  <si>
    <t xml:space="preserve">Landini </t>
  </si>
  <si>
    <t xml:space="preserve">Barcelona</t>
  </si>
  <si>
    <t xml:space="preserve">Spring Pink </t>
  </si>
  <si>
    <t xml:space="preserve">Arsenal </t>
  </si>
  <si>
    <t xml:space="preserve">Pearl Sonja </t>
  </si>
  <si>
    <t xml:space="preserve">Yellow Electric </t>
  </si>
  <si>
    <t xml:space="preserve">Asiatic (bicolor)</t>
  </si>
  <si>
    <t xml:space="preserve">Purple Eye</t>
  </si>
  <si>
    <t xml:space="preserve">Linda</t>
  </si>
  <si>
    <t xml:space="preserve">Pot/Asiatic</t>
  </si>
  <si>
    <t xml:space="preserve">Abbeville Pride</t>
  </si>
  <si>
    <t xml:space="preserve">Red Carpet </t>
  </si>
  <si>
    <t xml:space="preserve">Dbl Asiatic </t>
  </si>
  <si>
    <t xml:space="preserve">Aphrodite </t>
  </si>
  <si>
    <t xml:space="preserve">Sphinx </t>
  </si>
  <si>
    <t xml:space="preserve">Annemaries Dream </t>
  </si>
  <si>
    <t xml:space="preserve">Royal Sunset </t>
  </si>
  <si>
    <t xml:space="preserve">Ercolano </t>
  </si>
  <si>
    <t xml:space="preserve">Fangio </t>
  </si>
  <si>
    <t xml:space="preserve">Pearl Jennifer </t>
  </si>
  <si>
    <t xml:space="preserve">Muscadet </t>
  </si>
  <si>
    <t xml:space="preserve">Dordogne </t>
  </si>
  <si>
    <t xml:space="preserve">Starfighter </t>
  </si>
  <si>
    <t xml:space="preserve">Xotica</t>
  </si>
  <si>
    <t xml:space="preserve">Tigerwoods</t>
  </si>
  <si>
    <t xml:space="preserve">Rio Negro </t>
  </si>
  <si>
    <t xml:space="preserve">Arena</t>
  </si>
  <si>
    <t xml:space="preserve">Oriental (pot)</t>
  </si>
  <si>
    <t xml:space="preserve">Broken Heart </t>
  </si>
  <si>
    <t xml:space="preserve">Polar Star </t>
  </si>
  <si>
    <t xml:space="preserve">Soft Music </t>
  </si>
  <si>
    <t xml:space="preserve">Regale</t>
  </si>
  <si>
    <t xml:space="preserve">Golden Splendour </t>
  </si>
  <si>
    <t xml:space="preserve">Pink Perfection </t>
  </si>
  <si>
    <t xml:space="preserve">LO</t>
  </si>
  <si>
    <t xml:space="preserve">Triumphator </t>
  </si>
  <si>
    <t xml:space="preserve">Anastasia </t>
  </si>
  <si>
    <t xml:space="preserve">Shocking</t>
  </si>
  <si>
    <t xml:space="preserve">Bonbini</t>
  </si>
  <si>
    <t xml:space="preserve">Cocossa</t>
  </si>
  <si>
    <t xml:space="preserve">Purple Prince </t>
  </si>
  <si>
    <t xml:space="preserve">Speciosum Henryi</t>
  </si>
  <si>
    <t xml:space="preserve">Tigrinum White Tiger</t>
  </si>
  <si>
    <t xml:space="preserve">1/4 OPEN IN FRONT BOXES IN LOOSE</t>
  </si>
  <si>
    <t xml:space="preserve">Begonia 5/6</t>
  </si>
  <si>
    <t xml:space="preserve">Bicolor</t>
  </si>
  <si>
    <t xml:space="preserve">Picotee White/Red</t>
  </si>
  <si>
    <t xml:space="preserve">Picotee Yellow/Red</t>
  </si>
  <si>
    <t xml:space="preserve">Crispa White/Red</t>
  </si>
  <si>
    <t xml:space="preserve">Crispa Yellow/Red</t>
  </si>
  <si>
    <t xml:space="preserve">Etoile de Feu </t>
  </si>
  <si>
    <t xml:space="preserve">Tigrina Blue </t>
  </si>
  <si>
    <t xml:space="preserve">Calla 14/+ (Zantedeschia)</t>
  </si>
  <si>
    <t xml:space="preserve">Captain Romance ®</t>
  </si>
  <si>
    <t xml:space="preserve">Mozart</t>
  </si>
  <si>
    <t xml:space="preserve">Schwarzwalder</t>
  </si>
  <si>
    <t xml:space="preserve">Crystal Beauty</t>
  </si>
  <si>
    <t xml:space="preserve">Red Majesty </t>
  </si>
  <si>
    <t xml:space="preserve">Paco </t>
  </si>
  <si>
    <t xml:space="preserve">Peach chiffon </t>
  </si>
  <si>
    <t xml:space="preserve">Black Magic</t>
  </si>
  <si>
    <t xml:space="preserve">Mercedes</t>
  </si>
  <si>
    <t xml:space="preserve">Alcea Double I</t>
  </si>
  <si>
    <t xml:space="preserve">Cassis</t>
  </si>
  <si>
    <t xml:space="preserve">Aquilegia Double</t>
  </si>
  <si>
    <t xml:space="preserve">Nora Barlow</t>
  </si>
  <si>
    <t xml:space="preserve">Purple</t>
  </si>
  <si>
    <t xml:space="preserve">Aster I</t>
  </si>
  <si>
    <t xml:space="preserve">Lila </t>
  </si>
  <si>
    <t xml:space="preserve">Astilbe </t>
  </si>
  <si>
    <t xml:space="preserve">To Have and to Hold </t>
  </si>
  <si>
    <t xml:space="preserve">Montgomery </t>
  </si>
  <si>
    <t xml:space="preserve">Rock and Roll </t>
  </si>
  <si>
    <t xml:space="preserve">Eden's odysee</t>
  </si>
  <si>
    <t xml:space="preserve">Briljant</t>
  </si>
  <si>
    <t xml:space="preserve">Peach Blush</t>
  </si>
  <si>
    <t xml:space="preserve">En Avant</t>
  </si>
  <si>
    <t xml:space="preserve">Rosemond Coles </t>
  </si>
  <si>
    <t xml:space="preserve">Cannasol </t>
  </si>
  <si>
    <t xml:space="preserve">I </t>
  </si>
  <si>
    <t xml:space="preserve">Happy Emily </t>
  </si>
  <si>
    <t xml:space="preserve">Happy Cleo </t>
  </si>
  <si>
    <t xml:space="preserve">Dicentra</t>
  </si>
  <si>
    <t xml:space="preserve">Spectabilis</t>
  </si>
  <si>
    <t xml:space="preserve">Spectabilis Alba</t>
  </si>
  <si>
    <t xml:space="preserve">Valentine</t>
  </si>
  <si>
    <t xml:space="preserve">Formosa Luxuriant</t>
  </si>
  <si>
    <t xml:space="preserve">Fragaria</t>
  </si>
  <si>
    <t xml:space="preserve">Maxim</t>
  </si>
  <si>
    <t xml:space="preserve">Ostara</t>
  </si>
  <si>
    <t xml:space="preserve">Korona</t>
  </si>
  <si>
    <t xml:space="preserve">Pineberry</t>
  </si>
  <si>
    <t xml:space="preserve">Himalayense Plenum</t>
  </si>
  <si>
    <t xml:space="preserve">Striata</t>
  </si>
  <si>
    <t xml:space="preserve">Patricia</t>
  </si>
  <si>
    <t xml:space="preserve">Pratense Summer Skies</t>
  </si>
  <si>
    <t xml:space="preserve">Helleborus Double Ellen</t>
  </si>
  <si>
    <t xml:space="preserve">Spotted White</t>
  </si>
  <si>
    <t xml:space="preserve">Green</t>
  </si>
  <si>
    <t xml:space="preserve">Spotted Pink</t>
  </si>
  <si>
    <t xml:space="preserve">Destined to See</t>
  </si>
  <si>
    <t xml:space="preserve">Lies and Lipstick</t>
  </si>
  <si>
    <t xml:space="preserve">Gentle Shepherd</t>
  </si>
  <si>
    <t xml:space="preserve">El Desperado </t>
  </si>
  <si>
    <t xml:space="preserve">Spacecoast Behavior Pattern</t>
  </si>
  <si>
    <t xml:space="preserve">Hey There </t>
  </si>
  <si>
    <t xml:space="preserve">Face of the Stars</t>
  </si>
  <si>
    <t xml:space="preserve">Hemerocallis Double</t>
  </si>
  <si>
    <t xml:space="preserve">Double Dream</t>
  </si>
  <si>
    <t xml:space="preserve">Paprika Flame</t>
  </si>
  <si>
    <t xml:space="preserve">Unlock the stars</t>
  </si>
  <si>
    <t xml:space="preserve">Mars</t>
  </si>
  <si>
    <t xml:space="preserve">Venus</t>
  </si>
  <si>
    <t xml:space="preserve">Hibiscus XXL</t>
  </si>
  <si>
    <t xml:space="preserve">Kopper King</t>
  </si>
  <si>
    <t xml:space="preserve">Cranberry Crush</t>
  </si>
  <si>
    <t xml:space="preserve">Old Yella</t>
  </si>
  <si>
    <t xml:space="preserve">Plum Crazy</t>
  </si>
  <si>
    <t xml:space="preserve">Albomarginata</t>
  </si>
  <si>
    <t xml:space="preserve">Albopicta</t>
  </si>
  <si>
    <t xml:space="preserve">Fire and Ice </t>
  </si>
  <si>
    <t xml:space="preserve">June</t>
  </si>
  <si>
    <t xml:space="preserve">Aureomarginata</t>
  </si>
  <si>
    <t xml:space="preserve">Frances Williams</t>
  </si>
  <si>
    <t xml:space="preserve">First Frost </t>
  </si>
  <si>
    <t xml:space="preserve">Mediovariegata </t>
  </si>
  <si>
    <t xml:space="preserve">Wide Brim</t>
  </si>
  <si>
    <t xml:space="preserve">Sieb. Elegans </t>
  </si>
  <si>
    <t xml:space="preserve">Winter Snow</t>
  </si>
  <si>
    <t xml:space="preserve">Iris Germanica</t>
  </si>
  <si>
    <t xml:space="preserve">Brown Spotted Yellow</t>
  </si>
  <si>
    <t xml:space="preserve">Black </t>
  </si>
  <si>
    <t xml:space="preserve">Purple / Lila </t>
  </si>
  <si>
    <t xml:space="preserve">Yellow / Lila </t>
  </si>
  <si>
    <t xml:space="preserve">Yellow / Brown </t>
  </si>
  <si>
    <t xml:space="preserve">Purple Striped White </t>
  </si>
  <si>
    <t xml:space="preserve">Pink </t>
  </si>
  <si>
    <t xml:space="preserve">White / Lila</t>
  </si>
  <si>
    <t xml:space="preserve">Yellow / White</t>
  </si>
  <si>
    <t xml:space="preserve">Blue / White</t>
  </si>
  <si>
    <t xml:space="preserve">Yellow / Blue</t>
  </si>
  <si>
    <t xml:space="preserve">Iris Ensata</t>
  </si>
  <si>
    <t xml:space="preserve">Queens Tiara</t>
  </si>
  <si>
    <t xml:space="preserve">Rose Prelude</t>
  </si>
  <si>
    <t xml:space="preserve">Gold Bount</t>
  </si>
  <si>
    <t xml:space="preserve">Iris Siberica</t>
  </si>
  <si>
    <t xml:space="preserve">Concord Cruch</t>
  </si>
  <si>
    <t xml:space="preserve">Lupinus</t>
  </si>
  <si>
    <t xml:space="preserve">Purple / Yellow</t>
  </si>
  <si>
    <t xml:space="preserve">Salmon / Red</t>
  </si>
  <si>
    <t xml:space="preserve">Apricot / Yellow</t>
  </si>
  <si>
    <t xml:space="preserve">Celebrity</t>
  </si>
  <si>
    <t xml:space="preserve">PATIO </t>
  </si>
  <si>
    <t xml:space="preserve">Bouquet Perfect</t>
  </si>
  <si>
    <t xml:space="preserve">Riches and Fame </t>
  </si>
  <si>
    <t xml:space="preserve">Jan van Leeuwen </t>
  </si>
  <si>
    <t xml:space="preserve">Wladyslava </t>
  </si>
  <si>
    <t xml:space="preserve">ITOH Paeonia</t>
  </si>
  <si>
    <t xml:space="preserve">Itoh</t>
  </si>
  <si>
    <t xml:space="preserve">Bartzella</t>
  </si>
  <si>
    <t xml:space="preserve">Scarlet Heaven</t>
  </si>
  <si>
    <t xml:space="preserve">Canery Brilliants</t>
  </si>
  <si>
    <t xml:space="preserve">Cora Louise</t>
  </si>
  <si>
    <t xml:space="preserve">Papaver Ruffles</t>
  </si>
  <si>
    <t xml:space="preserve">Pink Ruffles</t>
  </si>
  <si>
    <t xml:space="preserve">Miss Piggy</t>
  </si>
  <si>
    <t xml:space="preserve">Turkenlouis</t>
  </si>
  <si>
    <t xml:space="preserve">Patty</t>
  </si>
  <si>
    <t xml:space="preserve">Phlox</t>
  </si>
  <si>
    <t xml:space="preserve">Red / White </t>
  </si>
  <si>
    <t xml:space="preserve">Light Blue</t>
  </si>
  <si>
    <t xml:space="preserve">Sweet Dreams</t>
  </si>
  <si>
    <t xml:space="preserve">Sedum</t>
  </si>
  <si>
    <t xml:space="preserve">Purple Emperor</t>
  </si>
  <si>
    <t xml:space="preserve">Stardust</t>
  </si>
  <si>
    <t xml:space="preserve">Mediovariegatum</t>
  </si>
  <si>
    <t xml:space="preserve">Frosty Morn</t>
  </si>
  <si>
    <t xml:space="preserve">Tricyrtis</t>
  </si>
  <si>
    <t xml:space="preserve">Purple Spotted</t>
  </si>
  <si>
    <t xml:space="preserve">White Spotted</t>
  </si>
  <si>
    <t xml:space="preserve">Blue Spotted</t>
  </si>
  <si>
    <t xml:space="preserve">Veronica</t>
  </si>
  <si>
    <t xml:space="preserve">Incarvillea - Gypsophylla</t>
  </si>
  <si>
    <t xml:space="preserve">Gypsophila Pink</t>
  </si>
  <si>
    <t xml:space="preserve">Gypsophila White</t>
  </si>
  <si>
    <t xml:space="preserve">Luna</t>
  </si>
  <si>
    <t xml:space="preserve">Royal Velvet</t>
  </si>
  <si>
    <t xml:space="preserve">Jewel</t>
  </si>
  <si>
    <t xml:space="preserve">Double Dragon</t>
  </si>
  <si>
    <t xml:space="preserve">Dancing Queen </t>
  </si>
  <si>
    <t xml:space="preserve">Diva </t>
  </si>
  <si>
    <t xml:space="preserve">Lady Jane</t>
  </si>
  <si>
    <t xml:space="preserve">Amarino's</t>
  </si>
  <si>
    <t xml:space="preserve">Table Dance</t>
  </si>
  <si>
    <t xml:space="preserve">Crocosmia</t>
  </si>
  <si>
    <t xml:space="preserve">George Davison</t>
  </si>
  <si>
    <t xml:space="preserve">Emily McKenzie</t>
  </si>
  <si>
    <t xml:space="preserve">1/6 OPEN IN FRONT BOXES IN LOOSE</t>
  </si>
  <si>
    <t xml:space="preserve">Dutch Iris</t>
  </si>
  <si>
    <t xml:space="preserve">Bronze Beauty</t>
  </si>
  <si>
    <t xml:space="preserve">8/9</t>
  </si>
  <si>
    <t xml:space="preserve">Silver Beauty</t>
  </si>
  <si>
    <t xml:space="preserve">White Excelsior</t>
  </si>
  <si>
    <t xml:space="preserve">Bronze Queen</t>
  </si>
  <si>
    <t xml:space="preserve">Symphony</t>
  </si>
  <si>
    <t xml:space="preserve">Purple Sensation</t>
  </si>
  <si>
    <t xml:space="preserve">Hollandia</t>
  </si>
  <si>
    <t xml:space="preserve">The Bride</t>
  </si>
  <si>
    <t xml:space="preserve">Sylphide</t>
  </si>
  <si>
    <t xml:space="preserve">Mr. Fokker</t>
  </si>
  <si>
    <t xml:space="preserve">The Caen Mixed</t>
  </si>
  <si>
    <t xml:space="preserve">Anemone Double</t>
  </si>
  <si>
    <t xml:space="preserve">The Admiral</t>
  </si>
  <si>
    <t xml:space="preserve">Mount Everest</t>
  </si>
  <si>
    <t xml:space="preserve">Lord Lieutenant</t>
  </si>
  <si>
    <t xml:space="preserve">The Governor</t>
  </si>
  <si>
    <t xml:space="preserve">St. Brigid Mixed</t>
  </si>
  <si>
    <t xml:space="preserve">Blanda Mixed</t>
  </si>
  <si>
    <t xml:space="preserve">Ranunculus</t>
  </si>
  <si>
    <t xml:space="preserve">Ixia</t>
  </si>
  <si>
    <t xml:space="preserve">Panorama</t>
  </si>
  <si>
    <t xml:space="preserve">Spotlight</t>
  </si>
  <si>
    <t xml:space="preserve">Yellow Emperor</t>
  </si>
  <si>
    <t xml:space="preserve">Hogarth</t>
  </si>
  <si>
    <t xml:space="preserve">Freesia Double</t>
  </si>
  <si>
    <t xml:space="preserve">Tigridia </t>
  </si>
  <si>
    <t xml:space="preserve">Creme</t>
  </si>
  <si>
    <t xml:space="preserve">Lilac</t>
  </si>
  <si>
    <t xml:space="preserve">Miscellaneous</t>
  </si>
  <si>
    <t xml:space="preserve">Liatris Spicata </t>
  </si>
  <si>
    <t xml:space="preserve">Liatris Spicata Alba </t>
  </si>
  <si>
    <t xml:space="preserve">Zephyranthus Pink </t>
  </si>
  <si>
    <t xml:space="preserve">Allium mixed</t>
  </si>
  <si>
    <t xml:space="preserve">Oxalis Iron Cross </t>
  </si>
  <si>
    <t xml:space="preserve">Sparaxis Mixed </t>
  </si>
  <si>
    <t xml:space="preserve">Homeria Mixed </t>
  </si>
  <si>
    <t xml:space="preserve">Babiana Stricta Mixed</t>
  </si>
  <si>
    <t xml:space="preserve">Eucomis Bicolor</t>
  </si>
  <si>
    <t xml:space="preserve">Ismene Sulphur Queen</t>
  </si>
  <si>
    <t xml:space="preserve">SHOWCASES (price p/box)</t>
  </si>
  <si>
    <t xml:space="preserve">4X12</t>
  </si>
  <si>
    <t xml:space="preserve">in bags a1</t>
  </si>
  <si>
    <t xml:space="preserve">Dahlia Decorative A      32Ltr</t>
  </si>
  <si>
    <t xml:space="preserve">Dahlia Decorative B      32Ltr</t>
  </si>
  <si>
    <t xml:space="preserve">Dahlia Decorative C      32Ltr</t>
  </si>
  <si>
    <t xml:space="preserve">Dahlia Decorative D      32Ltr</t>
  </si>
  <si>
    <t xml:space="preserve">Dahlia Decorative E      32Ltr</t>
  </si>
  <si>
    <t xml:space="preserve">Dahlia Dec. Border        32Ltr</t>
  </si>
  <si>
    <t xml:space="preserve">Dahlia Ball A                32Ltr</t>
  </si>
  <si>
    <t xml:space="preserve">Dahlia Ball B                32Ltr</t>
  </si>
  <si>
    <t xml:space="preserve">Dahlia Fringed A           32Ltr</t>
  </si>
  <si>
    <t xml:space="preserve">Dahlia Fringed B           32Ltr</t>
  </si>
  <si>
    <t xml:space="preserve">Dahlia Cactus A            32Ltr</t>
  </si>
  <si>
    <t xml:space="preserve">Dahlia Cactus B            32Ltr</t>
  </si>
  <si>
    <t xml:space="preserve">Dahlia Cactus Border     32Ltr</t>
  </si>
  <si>
    <t xml:space="preserve">Dahlia Anemone            32Ltr</t>
  </si>
  <si>
    <t xml:space="preserve">6X75</t>
  </si>
  <si>
    <t xml:space="preserve">Gladiolus Mini               15Ltr</t>
  </si>
  <si>
    <t xml:space="preserve">4X75</t>
  </si>
  <si>
    <t xml:space="preserve">Gladiolus Short A          15Ltr</t>
  </si>
  <si>
    <t xml:space="preserve">Gladiolus Short B          15Ltr</t>
  </si>
  <si>
    <t xml:space="preserve">Gladiolus Ruffle A          15Ltr</t>
  </si>
  <si>
    <t xml:space="preserve">Gladiolus Ruffle B          15Ltr</t>
  </si>
  <si>
    <t xml:space="preserve">Gladiolus Ruffle C          15Ltr</t>
  </si>
  <si>
    <t xml:space="preserve">Gladiolus Ruffle D          15Ltr</t>
  </si>
  <si>
    <t xml:space="preserve">4X60</t>
  </si>
  <si>
    <t xml:space="preserve">Gladiolus Short C          15Ltr</t>
  </si>
  <si>
    <t xml:space="preserve">Gladiolus Short D          15Ltr</t>
  </si>
  <si>
    <t xml:space="preserve">Gladiolus Ruffle E          15Ltr</t>
  </si>
  <si>
    <t xml:space="preserve">Gladiolus Ruffle F          15Ltr</t>
  </si>
  <si>
    <t xml:space="preserve">Gladiolus Ruffle G          15Ltr</t>
  </si>
  <si>
    <t xml:space="preserve">Gladiolus Ruffle H          15Ltr</t>
  </si>
  <si>
    <t xml:space="preserve">Gladiolus Large A          15Ltr</t>
  </si>
  <si>
    <t xml:space="preserve">Gladiolus Large B          15Ltr</t>
  </si>
  <si>
    <t xml:space="preserve">Gladiolus Large C          15Ltr</t>
  </si>
  <si>
    <t xml:space="preserve">Gladiolus Large D          15Ltr</t>
  </si>
  <si>
    <t xml:space="preserve">Gladiolus Large E          15Ltr</t>
  </si>
  <si>
    <t xml:space="preserve">Gladiolus Large F          15Ltr</t>
  </si>
  <si>
    <t xml:space="preserve">Gladiolus Large G          15Ltr</t>
  </si>
  <si>
    <t xml:space="preserve">Gladiolus Large H          15Ltr</t>
  </si>
  <si>
    <t xml:space="preserve">Gladiolus Large I            24Ltr</t>
  </si>
  <si>
    <t xml:space="preserve">Gladiolus Large J           24Ltr</t>
  </si>
  <si>
    <t xml:space="preserve">Gladiolus Large K          24Ltr</t>
  </si>
  <si>
    <t xml:space="preserve">Gladiolus Large L           24Ltr</t>
  </si>
  <si>
    <t xml:space="preserve">Gladiolus Large M          24Ltr</t>
  </si>
  <si>
    <t xml:space="preserve">Gladiolus Large N          24Ltr</t>
  </si>
  <si>
    <t xml:space="preserve">Gladiolus Large O          24Ltr</t>
  </si>
  <si>
    <t xml:space="preserve">Gladiolus Large P          24Ltr</t>
  </si>
  <si>
    <t xml:space="preserve">4X30</t>
  </si>
  <si>
    <t xml:space="preserve">in bags a2</t>
  </si>
  <si>
    <t xml:space="preserve">Lilium Asiatic A             32Ltr</t>
  </si>
  <si>
    <t xml:space="preserve">Lilium Asiatic B             32Ltr</t>
  </si>
  <si>
    <t xml:space="preserve">Lilium Asiatic (bicolor)    32Ltr</t>
  </si>
  <si>
    <t xml:space="preserve">Lilium Pot / Asiatic        32Ltr</t>
  </si>
  <si>
    <t xml:space="preserve">Lilium Double Asiatic     32Ltr</t>
  </si>
  <si>
    <t xml:space="preserve">Lilium L.A.                    32Ltr</t>
  </si>
  <si>
    <t xml:space="preserve">Lilium Oriental A           32Ltr</t>
  </si>
  <si>
    <t xml:space="preserve">Lilium Oriental B           32Ltr</t>
  </si>
  <si>
    <t xml:space="preserve">Lilium Oriental Pot         32Ltr</t>
  </si>
  <si>
    <t xml:space="preserve">Lilium Dbl. Oriental        32Ltr</t>
  </si>
  <si>
    <t xml:space="preserve">Lilium Trumpet              32Ltr</t>
  </si>
  <si>
    <t xml:space="preserve">Lilium L.O.                    32Ltr</t>
  </si>
  <si>
    <t xml:space="preserve">Lilium O.T. A                 32Ltr</t>
  </si>
  <si>
    <t xml:space="preserve">Lilium O.T. B                 32Ltr</t>
  </si>
  <si>
    <t xml:space="preserve">Lilium Specie                 32Ltr</t>
  </si>
  <si>
    <t xml:space="preserve">4X40</t>
  </si>
  <si>
    <t xml:space="preserve">Begonia Double              24Ltr</t>
  </si>
  <si>
    <t xml:space="preserve">Begonia Fimbriata          24Ltr</t>
  </si>
  <si>
    <t xml:space="preserve">Begonia Casc. Pend.      24Ltr </t>
  </si>
  <si>
    <t xml:space="preserve">Begonia Bicolor              24Ltr</t>
  </si>
  <si>
    <t xml:space="preserve">Gloxinia A                      24Ltr</t>
  </si>
  <si>
    <t xml:space="preserve">Gloxinia B                      24Ltr</t>
  </si>
  <si>
    <t xml:space="preserve">4X20</t>
  </si>
  <si>
    <t xml:space="preserve">Calla A                          15Ltr</t>
  </si>
  <si>
    <t xml:space="preserve">Calla B                          15Ltr</t>
  </si>
  <si>
    <t xml:space="preserve">Calla C                          15Ltr</t>
  </si>
  <si>
    <t xml:space="preserve">4X15  </t>
  </si>
  <si>
    <t xml:space="preserve">Alcea Double                  32Ltr</t>
  </si>
  <si>
    <t xml:space="preserve">Aquilegia Double             32Ltr</t>
  </si>
  <si>
    <t xml:space="preserve">Aster                             32Ltr</t>
  </si>
  <si>
    <t xml:space="preserve">4X12  </t>
  </si>
  <si>
    <t xml:space="preserve">Astilbe                           32Ltr</t>
  </si>
  <si>
    <t xml:space="preserve">Canna                            32Ltr</t>
  </si>
  <si>
    <t xml:space="preserve">Cannasol                       32Ltr</t>
  </si>
  <si>
    <t xml:space="preserve">Dicentra                         32Ltr </t>
  </si>
  <si>
    <t xml:space="preserve">Fragaria                         32Ltr </t>
  </si>
  <si>
    <t xml:space="preserve">Geranium                       32Ltr</t>
  </si>
  <si>
    <t xml:space="preserve">Helleborus Dbl.  A          32Ltr </t>
  </si>
  <si>
    <t xml:space="preserve">Helleborus Dbl.  B          32Ltr </t>
  </si>
  <si>
    <t xml:space="preserve">Hemerocallis A              32Ltr</t>
  </si>
  <si>
    <t xml:space="preserve">Hemerocallis B               32Ltr</t>
  </si>
  <si>
    <t xml:space="preserve">Hemerocallis C               32Ltr</t>
  </si>
  <si>
    <t xml:space="preserve">Hemerocallis Dbl. A        32Ltr</t>
  </si>
  <si>
    <t xml:space="preserve">Hemerocallis Dbl. B        32Ltr</t>
  </si>
  <si>
    <t xml:space="preserve">Heuchera                        32Ltr</t>
  </si>
  <si>
    <t xml:space="preserve">Hibiscus XXL                   32Ltr</t>
  </si>
  <si>
    <t xml:space="preserve">Hosta A                          32Ltr</t>
  </si>
  <si>
    <t xml:space="preserve">Hosta B                          32Ltr</t>
  </si>
  <si>
    <t xml:space="preserve">Hosta C                          32Ltr</t>
  </si>
  <si>
    <t xml:space="preserve">Hosta D                          32Ltr</t>
  </si>
  <si>
    <t xml:space="preserve">Iris Germanica A             32Ltr</t>
  </si>
  <si>
    <t xml:space="preserve">Iris Germanica B             32Ltr</t>
  </si>
  <si>
    <t xml:space="preserve">Iris Germanica C             32Ltr</t>
  </si>
  <si>
    <t xml:space="preserve">Iris Ensata                      32Ltr</t>
  </si>
  <si>
    <t xml:space="preserve">Iris Siberica                    32Ltr</t>
  </si>
  <si>
    <t xml:space="preserve">Lupinus                          32Ltr</t>
  </si>
  <si>
    <t xml:space="preserve">Paeonia A                      32Ltr</t>
  </si>
  <si>
    <t xml:space="preserve">Paeonia B                      32Ltr</t>
  </si>
  <si>
    <t xml:space="preserve">Pots Paeonia                  32Ltr</t>
  </si>
  <si>
    <t xml:space="preserve">Paeonia  Itoh                  32Ltr</t>
  </si>
  <si>
    <t xml:space="preserve">Papaver Ruffles               32Ltr</t>
  </si>
  <si>
    <t xml:space="preserve">Phlox A                          32Ltr            </t>
  </si>
  <si>
    <t xml:space="preserve">Phlox B                          32Ltr            </t>
  </si>
  <si>
    <t xml:space="preserve">Pots Phlox                      32Ltr            </t>
  </si>
  <si>
    <t xml:space="preserve">Sedum                           32Ltr </t>
  </si>
  <si>
    <t xml:space="preserve">Tricyrtis                          32Ltr</t>
  </si>
  <si>
    <t xml:space="preserve">4X15 </t>
  </si>
  <si>
    <t xml:space="preserve">Veronica                         32Ltr    </t>
  </si>
  <si>
    <t xml:space="preserve">Incarvillea-Gypsophylla     32Ltr    </t>
  </si>
  <si>
    <t xml:space="preserve">4X8</t>
  </si>
  <si>
    <t xml:space="preserve">Amaryllis (Hippeastrum) A  32Ltr</t>
  </si>
  <si>
    <t xml:space="preserve">Amaryllis (Hippeastrum) B  32Ltr</t>
  </si>
  <si>
    <t xml:space="preserve">Amaryllis (Hippeastrum) Double A  32Ltr</t>
  </si>
  <si>
    <t xml:space="preserve">Amaryllis (Hippeastrum) Double B  32Ltr</t>
  </si>
  <si>
    <t xml:space="preserve">Amaryllis (Hippeastrum) C  32Ltr</t>
  </si>
  <si>
    <t xml:space="preserve">4X10</t>
  </si>
  <si>
    <t xml:space="preserve">Amarino's (hardy -7C Hippeastrum )  32Ltr</t>
  </si>
  <si>
    <t xml:space="preserve">1x100/ 3x200</t>
  </si>
  <si>
    <t xml:space="preserve">Crocosmia                      15Ltr</t>
  </si>
  <si>
    <t xml:space="preserve">6x80</t>
  </si>
  <si>
    <t xml:space="preserve">Dutch Iris                        15Ltr</t>
  </si>
  <si>
    <t xml:space="preserve">6x200</t>
  </si>
  <si>
    <t xml:space="preserve">Anemone Single              15Ltr                  </t>
  </si>
  <si>
    <t xml:space="preserve">Anemone Double             15Ltr              </t>
  </si>
  <si>
    <t xml:space="preserve">6x150</t>
  </si>
  <si>
    <t xml:space="preserve">Spring Collection             15Ltr  </t>
  </si>
  <si>
    <t xml:space="preserve">Ixia                                 15Ltr</t>
  </si>
  <si>
    <t xml:space="preserve">Freesia Double                15Ltr                  </t>
  </si>
  <si>
    <t xml:space="preserve">Tigridia                            15Ltr</t>
  </si>
  <si>
    <t xml:space="preserve">4x100/2x200</t>
  </si>
  <si>
    <t xml:space="preserve">Miscellaneous D              15Ltr</t>
  </si>
  <si>
    <t xml:space="preserve">       </t>
  </si>
  <si>
    <t xml:space="preserve">RETAIL PROGRAMME (price p/item)</t>
  </si>
  <si>
    <t xml:space="preserve">6 Layer Open Top Rack</t>
  </si>
  <si>
    <t xml:space="preserve">80047</t>
  </si>
  <si>
    <t xml:space="preserve">Selling</t>
  </si>
  <si>
    <t xml:space="preserve">Open Top Rack Super Budget </t>
  </si>
  <si>
    <t xml:space="preserve">80048</t>
  </si>
  <si>
    <t xml:space="preserve">Price</t>
  </si>
  <si>
    <t xml:space="preserve">Open Top Rack Best Buy</t>
  </si>
  <si>
    <t xml:space="preserve">80042</t>
  </si>
  <si>
    <t xml:space="preserve">80043</t>
  </si>
  <si>
    <t xml:space="preserve">Open Top Rack Star</t>
  </si>
  <si>
    <t xml:space="preserve">7 (x8) Layer Pin Rack</t>
  </si>
  <si>
    <t xml:space="preserve">7 Layer Pin Rack Best Buy</t>
  </si>
  <si>
    <t xml:space="preserve">80072</t>
  </si>
  <si>
    <t xml:space="preserve">7 Layer Pin Rack Star</t>
  </si>
  <si>
    <t xml:space="preserve">3 Segment Palletbox</t>
  </si>
  <si>
    <t xml:space="preserve">3 Segment Palletbox Onions</t>
  </si>
  <si>
    <t xml:space="preserve">80222</t>
  </si>
  <si>
    <t xml:space="preserve">3 Segment Palletbox Gladiolus 1</t>
  </si>
  <si>
    <t xml:space="preserve">80223</t>
  </si>
  <si>
    <t xml:space="preserve">3 Segment Palletbox Gladiolus 2</t>
  </si>
  <si>
    <t xml:space="preserve">2 Segment Palletbox</t>
  </si>
  <si>
    <t xml:space="preserve">2 Segment Palletbox Onions</t>
  </si>
  <si>
    <t xml:space="preserve">80232</t>
  </si>
  <si>
    <t xml:space="preserve">2 Segment Palletbox Gladiolus 3</t>
  </si>
  <si>
    <t xml:space="preserve">80233</t>
  </si>
  <si>
    <t xml:space="preserve">2 Segment Palletbox Gladiolus 4</t>
  </si>
  <si>
    <t xml:space="preserve">80234</t>
  </si>
  <si>
    <t xml:space="preserve">2 Segment Palletbox Gladiolus 5</t>
  </si>
  <si>
    <t xml:space="preserve">Danish Container</t>
  </si>
  <si>
    <t xml:space="preserve">Danish Container Best Buy</t>
  </si>
  <si>
    <t xml:space="preserve">80261</t>
  </si>
  <si>
    <t xml:space="preserve">Danish Container Star</t>
  </si>
  <si>
    <t xml:space="preserve">RETAIL DAYDREAM COLLECTIONS (price p/coll)</t>
  </si>
  <si>
    <t xml:space="preserve">coll</t>
  </si>
  <si>
    <t xml:space="preserve">Amaryllis box collection</t>
  </si>
  <si>
    <t xml:space="preserve">Daydream capper 6 layer rack</t>
  </si>
  <si>
    <t xml:space="preserve">Daydream cap. 6 layer pin rack</t>
  </si>
  <si>
    <t xml:space="preserve">Daydream capper 7 layer pin rack</t>
  </si>
  <si>
    <t xml:space="preserve">Daydream box 5 layer collection</t>
  </si>
  <si>
    <t xml:space="preserve">FULL COLOUR Luxury BAGS (price p/item) (Paper Carrybags)</t>
  </si>
  <si>
    <t xml:space="preserve">80140</t>
  </si>
  <si>
    <t xml:space="preserve">Amaryllis Mixed</t>
  </si>
  <si>
    <t xml:space="preserve">18/+</t>
  </si>
  <si>
    <t xml:space="preserve">80141</t>
  </si>
  <si>
    <t xml:space="preserve">Lilium Oriental Mixed</t>
  </si>
  <si>
    <t xml:space="preserve">80142</t>
  </si>
  <si>
    <t xml:space="preserve">3+10</t>
  </si>
  <si>
    <t xml:space="preserve">Amaryllis+Lilium Oriental Mixed</t>
  </si>
  <si>
    <t xml:space="preserve">18/+14/16</t>
  </si>
  <si>
    <t xml:space="preserve">PROMOTION PACKS (price per item)</t>
  </si>
  <si>
    <t xml:space="preserve">Begonia Mixed</t>
  </si>
  <si>
    <t xml:space="preserve">Dahlia Decorative Mixed</t>
  </si>
  <si>
    <t xml:space="preserve">Lilium Asiatic Mixed</t>
  </si>
  <si>
    <t xml:space="preserve">HANDY PLANT TRAY (price per item)</t>
  </si>
  <si>
    <t xml:space="preserve">Gladiolus White/Purple</t>
  </si>
  <si>
    <t xml:space="preserve">Calla Pink Mixed</t>
  </si>
  <si>
    <t xml:space="preserve">Begonia Fimbriata Mixed</t>
  </si>
  <si>
    <t xml:space="preserve">MISCELLANEOUS PRODUCTS (price p/item)</t>
  </si>
  <si>
    <t xml:space="preserve">Plastic bag</t>
  </si>
  <si>
    <t xml:space="preserve">Plastic bags Macro perf (150x250mm)</t>
  </si>
  <si>
    <t xml:space="preserve">microperf.</t>
  </si>
  <si>
    <t xml:space="preserve">Plastic bags Micro perf (120x320mm)</t>
  </si>
  <si>
    <t xml:space="preserve">158</t>
  </si>
  <si>
    <t xml:space="preserve">  Tools for the Garden</t>
  </si>
  <si>
    <t xml:space="preserve">Planting Basket</t>
  </si>
  <si>
    <t xml:space="preserve">22 cm</t>
  </si>
  <si>
    <t xml:space="preserve">157</t>
  </si>
  <si>
    <t xml:space="preserve">26 cm</t>
  </si>
  <si>
    <t xml:space="preserve">30 cm</t>
  </si>
  <si>
    <t xml:space="preserve">23,5x21cm</t>
  </si>
  <si>
    <t xml:space="preserve">Adjustable plant support </t>
  </si>
  <si>
    <t xml:space="preserve">35-50cm</t>
  </si>
  <si>
    <t xml:space="preserve">Bulb Planter</t>
  </si>
  <si>
    <t xml:space="preserve">10 cm</t>
  </si>
  <si>
    <t xml:space="preserve">Pruning Shears </t>
  </si>
  <si>
    <t xml:space="preserve">3 Leg Garden Hand Rake </t>
  </si>
  <si>
    <t xml:space="preserve">Steel Flower Trowel </t>
  </si>
  <si>
    <t xml:space="preserve">Plastic Flower Trowel </t>
  </si>
  <si>
    <t xml:space="preserve">Sand Shovel (110cm) </t>
  </si>
  <si>
    <t xml:space="preserve">Digging Spade (90cm) Powder coated </t>
  </si>
  <si>
    <t xml:space="preserve">Flower Shears</t>
  </si>
  <si>
    <t xml:space="preserve">Multi Scoop black plastic</t>
  </si>
  <si>
    <t xml:space="preserve">Paving Knife</t>
  </si>
  <si>
    <t xml:space="preserve">Long Stem Bulb Planter</t>
  </si>
  <si>
    <t xml:space="preserve">Broom 30 cm red/black</t>
  </si>
  <si>
    <t xml:space="preserve">159</t>
  </si>
  <si>
    <t xml:space="preserve">Dustpan Country Complete</t>
  </si>
  <si>
    <t xml:space="preserve">Garden Kneeling Cushion Trendy</t>
  </si>
  <si>
    <t xml:space="preserve">Garden Kneeling Cushion Comfortable</t>
  </si>
  <si>
    <t xml:space="preserve">Garden Workbench Plastic</t>
  </si>
  <si>
    <t xml:space="preserve">2 Litre Pump Action Pressure Sprayer</t>
  </si>
  <si>
    <t xml:space="preserve">Soft Plant Tie (50mtr 3mm)</t>
  </si>
  <si>
    <t xml:space="preserve">Coatde Wire Plant Tie (50mtr)</t>
  </si>
  <si>
    <t xml:space="preserve">Flexible Tub Bucket Black 14L</t>
  </si>
  <si>
    <t xml:space="preserve">Garden Waste Bag 45cm</t>
  </si>
  <si>
    <t xml:space="preserve">POS Merchandise </t>
  </si>
  <si>
    <t xml:space="preserve">Banner size: 250x50 CM</t>
  </si>
  <si>
    <t xml:space="preserve">English Banner</t>
  </si>
  <si>
    <t xml:space="preserve">Russian Banner</t>
  </si>
  <si>
    <t xml:space="preserve">German Banner</t>
  </si>
  <si>
    <t xml:space="preserve">Banner size: 500x100 CM</t>
  </si>
  <si>
    <t xml:space="preserve">Banner size: 750x150 CM</t>
  </si>
  <si>
    <t xml:space="preserve">Banner size: 1000x200 CM</t>
  </si>
  <si>
    <t xml:space="preserve">  Wooden and Cardboard Racks</t>
  </si>
  <si>
    <t xml:space="preserve">6 Layer Wood</t>
  </si>
  <si>
    <t xml:space="preserve">6 Layer Pin Wood</t>
  </si>
  <si>
    <t xml:space="preserve">7 Layer Pin Wood</t>
  </si>
  <si>
    <t xml:space="preserve">4 Layer Cardboard</t>
  </si>
  <si>
    <t xml:space="preserve">Danish Trolley</t>
  </si>
  <si>
    <t xml:space="preserve">Shelf for Trolley</t>
  </si>
  <si>
    <t xml:space="preserve">2 Section Box Pallet</t>
  </si>
  <si>
    <t xml:space="preserve">3 Section Box Pallet</t>
  </si>
  <si>
    <t xml:space="preserve">8 Layer Wood (Garden Treat)</t>
  </si>
  <si>
    <t xml:space="preserve">5 Layer Wood (Garden Treat)</t>
  </si>
  <si>
    <t xml:space="preserve">The contents per box may differ in the catalog. The content in this pricelist is binding.</t>
  </si>
  <si>
    <t xml:space="preserve">Total Amount in Euro</t>
  </si>
  <si>
    <t xml:space="preserve">Additional Charge</t>
  </si>
  <si>
    <t xml:space="preserve">TOTAL AMOUNT</t>
  </si>
  <si>
    <t xml:space="preserve">Number of Block-pallets</t>
  </si>
  <si>
    <t xml:space="preserve"> (100x120cm)</t>
  </si>
  <si>
    <t xml:space="preserve">PLEASE FILL IN!</t>
  </si>
  <si>
    <t xml:space="preserve">No</t>
  </si>
  <si>
    <t xml:space="preserve">ДАТА ЗАКАЗА</t>
  </si>
  <si>
    <t xml:space="preserve">ДАТА ЗАГРУЗКИ</t>
  </si>
  <si>
    <t xml:space="preserve">1</t>
  </si>
  <si>
    <t xml:space="preserve">November 23</t>
  </si>
  <si>
    <t xml:space="preserve">January 11</t>
  </si>
  <si>
    <t xml:space="preserve">2</t>
  </si>
  <si>
    <t xml:space="preserve">December 14</t>
  </si>
  <si>
    <t xml:space="preserve">February 01</t>
  </si>
  <si>
    <t xml:space="preserve">3</t>
  </si>
  <si>
    <t xml:space="preserve">January 25</t>
  </si>
  <si>
    <t xml:space="preserve">March 01</t>
  </si>
  <si>
    <t xml:space="preserve">4</t>
  </si>
  <si>
    <t xml:space="preserve">February 08</t>
  </si>
  <si>
    <t xml:space="preserve">March 15</t>
  </si>
  <si>
    <t xml:space="preserve">НЕДОСТУПНО В ЭТОМ СЕЗОНЕ:</t>
  </si>
  <si>
    <t xml:space="preserve">Art.Nr.</t>
  </si>
  <si>
    <t xml:space="preserve">Bessera Elegance (STAR capperline)</t>
  </si>
  <si>
    <t xml:space="preserve">Paeonia Candy Stripe (STAR capperline)</t>
  </si>
  <si>
    <t xml:space="preserve">Tritonia Crocata (1/6 Open in Front boxes)</t>
  </si>
  <si>
    <t xml:space="preserve">Bessera Elegance (1/6 Open in Front boxes)</t>
  </si>
  <si>
    <t xml:space="preserve">Miscellaneous Bulbs - E (Showcases)</t>
  </si>
  <si>
    <t xml:space="preserve">*Цены ориентировочные и могут быть изменены без предварительного уведомления</t>
  </si>
  <si>
    <t xml:space="preserve">* Фирма "Center-flowers" оставляет за собой право на допустимый процент брака 2% </t>
  </si>
  <si>
    <t xml:space="preserve">на единовременную поставку товара</t>
  </si>
  <si>
    <t xml:space="preserve">*Претензии по качеству принимаются в течение пяти рабочих дней со дня получения товара</t>
  </si>
  <si>
    <t xml:space="preserve">*Посадочный материал обмену и возврату не подлежит</t>
  </si>
  <si>
    <t xml:space="preserve">(постановление Правительства РФ №1222 от 20.10.1998)</t>
  </si>
  <si>
    <t xml:space="preserve">*Предлагаемая нами продукция - это живой посадочный материал, </t>
  </si>
  <si>
    <t xml:space="preserve">требующий соблюдения особых условий транспортировки и хранения до посадки.</t>
  </si>
  <si>
    <t xml:space="preserve">Center-flowers.com</t>
  </si>
  <si>
    <t xml:space="preserve">info@center-flowers.com</t>
  </si>
</sst>
</file>

<file path=xl/styles.xml><?xml version="1.0" encoding="utf-8"?>
<styleSheet xmlns="http://schemas.openxmlformats.org/spreadsheetml/2006/main">
  <numFmts count="10">
    <numFmt numFmtId="164" formatCode="General"/>
    <numFmt numFmtId="165" formatCode="0"/>
    <numFmt numFmtId="166" formatCode="@"/>
    <numFmt numFmtId="167" formatCode="0.0"/>
    <numFmt numFmtId="168" formatCode="#,##0.00"/>
    <numFmt numFmtId="169" formatCode="0.00"/>
    <numFmt numFmtId="170" formatCode="#,##0"/>
    <numFmt numFmtId="171" formatCode="General"/>
    <numFmt numFmtId="172" formatCode="0.00;_蘉"/>
    <numFmt numFmtId="173" formatCode="0.00;_ࣿ"/>
  </numFmts>
  <fonts count="50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1"/>
    </font>
    <font>
      <sz val="10"/>
      <color rgb="FF000000"/>
      <name val="Arial"/>
      <family val="2"/>
      <charset val="1"/>
    </font>
    <font>
      <sz val="10"/>
      <name val="Arial"/>
      <family val="2"/>
      <charset val="204"/>
    </font>
    <font>
      <b val="true"/>
      <sz val="11"/>
      <color rgb="FF000000"/>
      <name val="Calibri"/>
      <family val="2"/>
      <charset val="1"/>
    </font>
    <font>
      <sz val="6"/>
      <color rgb="FF000000"/>
      <name val="Calibri"/>
      <family val="2"/>
      <charset val="1"/>
    </font>
    <font>
      <b val="true"/>
      <sz val="8"/>
      <color rgb="FFFF0000"/>
      <name val="Arial"/>
      <family val="2"/>
      <charset val="1"/>
    </font>
    <font>
      <b val="true"/>
      <sz val="10"/>
      <name val="Arial"/>
      <family val="2"/>
      <charset val="1"/>
    </font>
    <font>
      <b val="true"/>
      <sz val="12"/>
      <name val="Arial"/>
      <family val="2"/>
      <charset val="1"/>
    </font>
    <font>
      <b val="true"/>
      <sz val="11"/>
      <color rgb="FF000000"/>
      <name val="Arial"/>
      <family val="2"/>
      <charset val="1"/>
    </font>
    <font>
      <b val="true"/>
      <sz val="12"/>
      <color rgb="FF000000"/>
      <name val="Arial"/>
      <family val="2"/>
      <charset val="1"/>
    </font>
    <font>
      <b val="true"/>
      <sz val="8"/>
      <name val="Arial"/>
      <family val="2"/>
      <charset val="1"/>
    </font>
    <font>
      <sz val="8"/>
      <name val="Arial"/>
      <family val="2"/>
      <charset val="1"/>
    </font>
    <font>
      <b val="true"/>
      <sz val="14"/>
      <name val="Arial"/>
      <family val="2"/>
      <charset val="1"/>
    </font>
    <font>
      <sz val="10"/>
      <color rgb="FF000000"/>
      <name val="Calibri"/>
      <family val="2"/>
      <charset val="1"/>
    </font>
    <font>
      <b val="true"/>
      <i val="true"/>
      <sz val="9"/>
      <name val="Arial"/>
      <family val="2"/>
      <charset val="1"/>
    </font>
    <font>
      <u val="single"/>
      <sz val="8"/>
      <name val="Arial"/>
      <family val="2"/>
      <charset val="1"/>
    </font>
    <font>
      <b val="true"/>
      <sz val="11"/>
      <name val="Arial"/>
      <family val="2"/>
      <charset val="1"/>
    </font>
    <font>
      <sz val="10"/>
      <color rgb="FFFF0000"/>
      <name val="Arial"/>
      <family val="2"/>
      <charset val="1"/>
    </font>
    <font>
      <sz val="6"/>
      <color rgb="FFFF0000"/>
      <name val="Arial"/>
      <family val="2"/>
      <charset val="1"/>
    </font>
    <font>
      <u val="single"/>
      <sz val="11"/>
      <color rgb="FF0000FF"/>
      <name val="Calibri"/>
      <family val="2"/>
      <charset val="1"/>
    </font>
    <font>
      <b val="true"/>
      <sz val="7"/>
      <name val="Arial"/>
      <family val="2"/>
      <charset val="1"/>
    </font>
    <font>
      <b val="true"/>
      <sz val="14"/>
      <color rgb="FF000000"/>
      <name val="Arial"/>
      <family val="2"/>
      <charset val="1"/>
    </font>
    <font>
      <sz val="6"/>
      <color rgb="FF000000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b val="true"/>
      <i val="true"/>
      <sz val="10"/>
      <name val="Arial"/>
      <family val="2"/>
      <charset val="1"/>
    </font>
    <font>
      <sz val="6"/>
      <name val="Arial"/>
      <family val="2"/>
      <charset val="1"/>
    </font>
    <font>
      <sz val="8"/>
      <color rgb="FF000000"/>
      <name val="Arial"/>
      <family val="2"/>
      <charset val="1"/>
    </font>
    <font>
      <b val="true"/>
      <i val="true"/>
      <sz val="10"/>
      <color rgb="FF000000"/>
      <name val="Arial"/>
      <family val="2"/>
      <charset val="1"/>
    </font>
    <font>
      <b val="true"/>
      <i val="true"/>
      <sz val="12"/>
      <name val="Arial"/>
      <family val="2"/>
      <charset val="1"/>
    </font>
    <font>
      <b val="true"/>
      <i val="true"/>
      <sz val="8"/>
      <name val="Arial"/>
      <family val="2"/>
      <charset val="1"/>
    </font>
    <font>
      <b val="true"/>
      <sz val="10"/>
      <color rgb="FF000000"/>
      <name val="Arial"/>
      <family val="2"/>
      <charset val="204"/>
    </font>
    <font>
      <b val="true"/>
      <sz val="10"/>
      <color rgb="FFFF0000"/>
      <name val="Arial"/>
      <family val="2"/>
      <charset val="1"/>
    </font>
    <font>
      <sz val="7"/>
      <name val="Arial"/>
      <family val="2"/>
      <charset val="1"/>
    </font>
    <font>
      <b val="true"/>
      <i val="true"/>
      <sz val="10"/>
      <color rgb="FFFFFFFF"/>
      <name val="Arial"/>
      <family val="2"/>
      <charset val="1"/>
    </font>
    <font>
      <i val="true"/>
      <sz val="14"/>
      <name val="Arial"/>
      <family val="2"/>
      <charset val="1"/>
    </font>
    <font>
      <b val="true"/>
      <sz val="13"/>
      <name val="Arial"/>
      <family val="2"/>
      <charset val="1"/>
    </font>
    <font>
      <sz val="11"/>
      <color rgb="FFFF0000"/>
      <name val="Calibri"/>
      <family val="2"/>
      <charset val="1"/>
    </font>
    <font>
      <b val="true"/>
      <i val="true"/>
      <sz val="8"/>
      <color rgb="FF000000"/>
      <name val="Arial"/>
      <family val="2"/>
      <charset val="1"/>
    </font>
    <font>
      <sz val="7"/>
      <color rgb="FF000000"/>
      <name val="Arial"/>
      <family val="2"/>
      <charset val="1"/>
    </font>
    <font>
      <sz val="14"/>
      <name val="Arial"/>
      <family val="2"/>
      <charset val="1"/>
    </font>
    <font>
      <i val="true"/>
      <sz val="10"/>
      <name val="Arial"/>
      <family val="2"/>
      <charset val="1"/>
    </font>
    <font>
      <b val="true"/>
      <sz val="9"/>
      <name val="Arial"/>
      <family val="2"/>
      <charset val="1"/>
    </font>
    <font>
      <b val="true"/>
      <sz val="6"/>
      <name val="Arial"/>
      <family val="2"/>
      <charset val="1"/>
    </font>
    <font>
      <b val="true"/>
      <u val="single"/>
      <sz val="11"/>
      <color rgb="FF000000"/>
      <name val="Calibri"/>
      <family val="2"/>
      <charset val="1"/>
    </font>
    <font>
      <b val="true"/>
      <sz val="8"/>
      <name val="Arial"/>
      <family val="2"/>
      <charset val="204"/>
    </font>
    <font>
      <u val="single"/>
      <sz val="10"/>
      <color rgb="FF0000FF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C000"/>
        <bgColor rgb="FFFF9900"/>
      </patternFill>
    </fill>
    <fill>
      <patternFill patternType="solid">
        <fgColor rgb="FF92D050"/>
        <bgColor rgb="FFC0C0C0"/>
      </patternFill>
    </fill>
    <fill>
      <patternFill patternType="solid">
        <fgColor rgb="FFDBEEF4"/>
        <bgColor rgb="FFCCECFF"/>
      </patternFill>
    </fill>
    <fill>
      <patternFill patternType="solid">
        <fgColor rgb="FFCCECFF"/>
        <bgColor rgb="FFDBEEF4"/>
      </patternFill>
    </fill>
    <fill>
      <patternFill patternType="solid">
        <fgColor rgb="FFFFFF00"/>
        <bgColor rgb="FFFFFF00"/>
      </patternFill>
    </fill>
    <fill>
      <patternFill patternType="solid">
        <fgColor rgb="FFCCFFFF"/>
        <bgColor rgb="FFCCECFF"/>
      </patternFill>
    </fill>
    <fill>
      <patternFill patternType="solid">
        <fgColor rgb="FFFFFFFF"/>
        <bgColor rgb="FFFFFFCC"/>
      </patternFill>
    </fill>
  </fills>
  <borders count="29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medium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 style="thin"/>
      <bottom/>
      <diagonal/>
    </border>
  </borders>
  <cellStyleXfs count="28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23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right" vertical="center" textRotation="0" wrapText="false" indent="0" shrinkToFit="false"/>
    </xf>
    <xf numFmtId="164" fontId="0" fillId="0" borderId="0" applyFont="true" applyBorder="false" applyAlignment="true" applyProtection="false">
      <alignment horizontal="left" vertical="center" textRotation="0" wrapText="false" indent="0" shrinkToFit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9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9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0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1" fillId="2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12" fillId="2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12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8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13" fillId="2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13" fillId="2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5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6" fillId="0" borderId="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8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1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4" fillId="3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3" borderId="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9" fontId="10" fillId="0" borderId="7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7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8" fillId="0" borderId="6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0" borderId="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20" fillId="4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5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5" borderId="9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0" fillId="5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5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5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1" fillId="5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22" fillId="5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2" fillId="5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5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5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9" fillId="5" borderId="1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9" fontId="10" fillId="0" borderId="1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20" fillId="0" borderId="6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3" fillId="0" borderId="0" xfId="2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21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22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2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6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9" fillId="6" borderId="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" fillId="6" borderId="7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5" fontId="20" fillId="0" borderId="1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0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1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0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1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22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2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1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14" fillId="0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4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4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4" fillId="6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9" fontId="14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14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0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9" fontId="14" fillId="0" borderId="1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6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5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5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5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5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5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26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18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28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29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29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9" fontId="14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27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7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0" fontId="27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7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29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29" fillId="0" borderId="2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30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5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1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7" fillId="0" borderId="2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0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27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10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10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10" fillId="0" borderId="2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6" fontId="5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32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29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9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31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9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7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5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15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3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27" fillId="0" borderId="2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5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23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20" xfId="23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20" xfId="23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0" fontId="34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20" xfId="23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10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8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15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0" fillId="0" borderId="18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6" fontId="15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0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29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29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10" fillId="0" borderId="2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33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0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9" fontId="29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4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4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0" fillId="0" borderId="1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" fillId="0" borderId="2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30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23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2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9" xfId="23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9" xfId="23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6" borderId="2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0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20" xfId="27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0" xfId="27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9" fontId="10" fillId="0" borderId="2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6" borderId="20" xfId="27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6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6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8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27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36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17" xfId="27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9" xfId="27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21" xfId="27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1" xfId="27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6" borderId="21" xfId="27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8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1" fontId="37" fillId="6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32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8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6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20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2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8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9" fontId="14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32" fillId="0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38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5" fontId="29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9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9" fontId="1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8" fontId="10" fillId="0" borderId="25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28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0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3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2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29" fillId="0" borderId="2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8" fontId="10" fillId="0" borderId="2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10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5" fillId="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2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0" fillId="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7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9" fillId="0" borderId="1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6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6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30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9" fontId="27" fillId="0" borderId="2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1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7" fillId="0" borderId="20" xfId="25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0" xfId="25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20" xfId="25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20" xfId="25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6" borderId="20" xfId="25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32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8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32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31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30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5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1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1" fontId="37" fillId="6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37" fillId="6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8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0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4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8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1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0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6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9" fontId="24" fillId="0" borderId="1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1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25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4" fillId="0" borderId="20" xfId="25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20" xfId="25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9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4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2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1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3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1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" fillId="0" borderId="2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17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29" fillId="0" borderId="2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2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6" borderId="2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30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27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15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9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0" fillId="0" borderId="20" xfId="25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4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3" fillId="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2" fontId="10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73" fontId="10" fillId="0" borderId="2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9" fillId="0" borderId="2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9" fillId="0" borderId="2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2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25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7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31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7" fillId="0" borderId="18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27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7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7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2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7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5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31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7" fillId="0" borderId="1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5" fillId="0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7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30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7" fillId="0" borderId="2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27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1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9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28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1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6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2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41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2" fillId="0" borderId="2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16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3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3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3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4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5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4" fillId="0" borderId="1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28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1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1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32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2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33" fillId="0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7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0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33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0" borderId="2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7" fillId="0" borderId="2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37" fillId="6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7" fillId="0" borderId="2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26" fillId="0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6" fillId="0" borderId="2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5" fillId="0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31" fillId="0" borderId="2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7" fillId="0" borderId="28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32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2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33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2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2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6" borderId="2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27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26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6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1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37" fillId="0" borderId="2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27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9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31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9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1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29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29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14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3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10" fillId="0" borderId="1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5" fontId="1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6" fontId="1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3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9" fontId="1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5" fontId="1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8" fontId="10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71" fontId="10" fillId="0" borderId="13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8" fontId="20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6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9" fontId="1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9" fontId="10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6" fontId="1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6" fontId="4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6" fontId="1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9" fontId="1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4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8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8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6" fontId="1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1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10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2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1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0" fillId="7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8" borderId="0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10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4" fillId="0" borderId="1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4" fillId="0" borderId="1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6" fontId="4" fillId="0" borderId="19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0" borderId="1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6" fontId="4" fillId="0" borderId="1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8" borderId="0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7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8" fillId="8" borderId="24" xfId="26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2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2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8" fillId="8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70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8" fillId="0" borderId="0" xfId="22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8" fillId="0" borderId="0" xfId="2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9" fillId="8" borderId="0" xfId="2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fault 2 2" xfId="21"/>
    <cellStyle name="Links 2 2" xfId="22"/>
    <cellStyle name="Standaard 2" xfId="23"/>
    <cellStyle name="Standaard 3" xfId="24"/>
    <cellStyle name="Standaard 4" xfId="25"/>
    <cellStyle name="Обычный 2" xfId="26"/>
    <cellStyle name="*unknown*" xfId="20" builtinId="8"/>
    <cellStyle name="Excel Built-in Normal" xfId="27"/>
  </cellStyles>
  <dxfs count="2">
    <dxf>
      <fill>
        <patternFill patternType="solid">
          <fgColor rgb="FFFFFF00"/>
        </patternFill>
      </fill>
    </dxf>
    <dxf>
      <fill>
        <patternFill patternType="solid">
          <fgColor rgb="FF000000"/>
          <bgColor rgb="FFFFFFFF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ECFF"/>
      <rgbColor rgb="FFDBEEF4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14</xdr:col>
      <xdr:colOff>37800</xdr:colOff>
      <xdr:row>1</xdr:row>
      <xdr:rowOff>37800</xdr:rowOff>
    </xdr:from>
    <xdr:to>
      <xdr:col>14</xdr:col>
      <xdr:colOff>390240</xdr:colOff>
      <xdr:row>3</xdr:row>
      <xdr:rowOff>75960</xdr:rowOff>
    </xdr:to>
    <xdr:sp>
      <xdr:nvSpPr>
        <xdr:cNvPr id="0" name="Line 1"/>
        <xdr:cNvSpPr/>
      </xdr:nvSpPr>
      <xdr:spPr>
        <a:xfrm flipV="1">
          <a:off x="8443800" y="247320"/>
          <a:ext cx="352440" cy="457200"/>
        </a:xfrm>
        <a:prstGeom prst="line">
          <a:avLst/>
        </a:prstGeom>
        <a:ln w="9525">
          <a:solidFill>
            <a:srgbClr val="000000"/>
          </a:solidFill>
          <a:round/>
          <a:tailEnd len="med" type="triangle" w="med"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twoCell">
    <xdr:from>
      <xdr:col>12</xdr:col>
      <xdr:colOff>162000</xdr:colOff>
      <xdr:row>2357</xdr:row>
      <xdr:rowOff>37800</xdr:rowOff>
    </xdr:from>
    <xdr:to>
      <xdr:col>12</xdr:col>
      <xdr:colOff>162000</xdr:colOff>
      <xdr:row>2358</xdr:row>
      <xdr:rowOff>133200</xdr:rowOff>
    </xdr:to>
    <xdr:sp>
      <xdr:nvSpPr>
        <xdr:cNvPr id="1" name="Line 2"/>
        <xdr:cNvSpPr/>
      </xdr:nvSpPr>
      <xdr:spPr>
        <a:xfrm>
          <a:off x="8214840" y="436132800"/>
          <a:ext cx="0" cy="257400"/>
        </a:xfrm>
        <a:prstGeom prst="line">
          <a:avLst/>
        </a:prstGeom>
        <a:ln w="9525">
          <a:solidFill>
            <a:srgbClr val="000000"/>
          </a:solidFill>
          <a:round/>
          <a:tailEnd len="med" type="triangle" w="med"/>
        </a:ln>
      </xdr:spPr>
      <xdr:style>
        <a:lnRef idx="0"/>
        <a:fillRef idx="0"/>
        <a:effectRef idx="0"/>
        <a:fontRef idx="minor"/>
      </xdr:style>
    </xdr:sp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hollandbulbmarket.nl/downloads/Catalogus_Spring_2023-24.pdf" TargetMode="External"/><Relationship Id="rId2" Type="http://schemas.openxmlformats.org/officeDocument/2006/relationships/hyperlink" Target="mailto:info@center-flowers.com" TargetMode="External"/><Relationship Id="rId3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R1048576"/>
  <sheetViews>
    <sheetView showFormulas="false" showGridLines="true" showRowColHeaders="true" showZeros="false" rightToLeft="false" tabSelected="true" showOutlineSymbols="true" defaultGridColor="true" view="normal" topLeftCell="A1" colorId="64" zoomScale="100" zoomScaleNormal="100" zoomScalePageLayoutView="100" workbookViewId="0">
      <pane xSplit="0" ySplit="9" topLeftCell="A2108" activePane="bottomLeft" state="frozen"/>
      <selection pane="topLeft" activeCell="A1" activeCellId="0" sqref="A1"/>
      <selection pane="bottomLeft" activeCell="I2108" activeCellId="0" sqref="I2108"/>
    </sheetView>
  </sheetViews>
  <sheetFormatPr defaultColWidth="8.6875" defaultRowHeight="15" zeroHeight="false" outlineLevelRow="0" outlineLevelCol="0"/>
  <cols>
    <col collapsed="false" customWidth="false" hidden="false" outlineLevel="0" max="1" min="1" style="1" width="8.71"/>
    <col collapsed="false" customWidth="true" hidden="false" outlineLevel="0" max="2" min="2" style="0" width="6.57"/>
    <col collapsed="false" customWidth="true" hidden="false" outlineLevel="0" max="3" min="3" style="0" width="2.29"/>
    <col collapsed="false" customWidth="true" hidden="false" outlineLevel="0" max="4" min="4" style="0" width="5.86"/>
    <col collapsed="false" customWidth="true" hidden="false" outlineLevel="0" max="5" min="5" style="0" width="7.57"/>
    <col collapsed="false" customWidth="true" hidden="false" outlineLevel="0" max="6" min="6" style="2" width="7.71"/>
    <col collapsed="false" customWidth="true" hidden="false" outlineLevel="0" max="7" min="7" style="0" width="7.71"/>
    <col collapsed="false" customWidth="true" hidden="false" outlineLevel="0" max="8" min="8" style="3" width="7.71"/>
    <col collapsed="false" customWidth="true" hidden="false" outlineLevel="0" max="9" min="9" style="4" width="8.29"/>
    <col collapsed="false" customWidth="true" hidden="false" outlineLevel="0" max="10" min="10" style="0" width="7.57"/>
    <col collapsed="false" customWidth="true" hidden="false" outlineLevel="0" max="11" min="11" style="5" width="36.85"/>
    <col collapsed="false" customWidth="true" hidden="false" outlineLevel="0" max="12" min="12" style="0" width="7.29"/>
    <col collapsed="false" customWidth="true" hidden="false" outlineLevel="0" max="13" min="13" style="0" width="5.01"/>
    <col collapsed="false" customWidth="true" hidden="true" outlineLevel="0" max="14" min="14" style="0" width="10.29"/>
  </cols>
  <sheetData>
    <row r="1" customFormat="false" ht="16.5" hidden="false" customHeight="false" outlineLevel="0" collapsed="false">
      <c r="A1" s="6" t="s">
        <v>0</v>
      </c>
      <c r="B1" s="7"/>
      <c r="C1" s="8"/>
      <c r="D1" s="9" t="s">
        <v>1</v>
      </c>
      <c r="E1" s="10" t="n">
        <f aca="false">N2354</f>
        <v>0</v>
      </c>
      <c r="F1" s="11"/>
      <c r="G1" s="12"/>
      <c r="H1" s="13"/>
      <c r="I1" s="14"/>
      <c r="J1" s="15" t="s">
        <v>2</v>
      </c>
      <c r="K1" s="16" t="n">
        <f aca="false">N2352*140</f>
        <v>0</v>
      </c>
      <c r="L1" s="17"/>
      <c r="M1" s="18"/>
      <c r="N1" s="19"/>
    </row>
    <row r="2" customFormat="false" ht="18" hidden="false" customHeight="false" outlineLevel="0" collapsed="false">
      <c r="A2" s="20" t="s">
        <v>3</v>
      </c>
      <c r="B2" s="21"/>
      <c r="C2" s="22"/>
      <c r="D2" s="23"/>
      <c r="E2" s="24"/>
      <c r="F2" s="25"/>
      <c r="G2" s="26"/>
      <c r="H2" s="27"/>
      <c r="I2" s="28"/>
      <c r="J2" s="29"/>
      <c r="K2" s="30"/>
      <c r="L2" s="31"/>
      <c r="M2" s="32" t="s">
        <v>4</v>
      </c>
      <c r="N2" s="33" t="s">
        <v>5</v>
      </c>
    </row>
    <row r="3" customFormat="false" ht="15" hidden="false" customHeight="false" outlineLevel="0" collapsed="false">
      <c r="A3" s="34"/>
      <c r="B3" s="35"/>
      <c r="C3" s="36"/>
      <c r="D3" s="37"/>
      <c r="E3" s="38"/>
      <c r="F3" s="39"/>
      <c r="G3" s="40"/>
      <c r="H3" s="41"/>
      <c r="I3" s="40"/>
      <c r="J3" s="37"/>
      <c r="K3" s="30"/>
      <c r="L3" s="40"/>
      <c r="M3" s="40"/>
      <c r="N3" s="33" t="s">
        <v>5</v>
      </c>
    </row>
    <row r="4" customFormat="false" ht="15" hidden="false" customHeight="false" outlineLevel="0" collapsed="false">
      <c r="A4" s="42" t="s">
        <v>6</v>
      </c>
      <c r="B4" s="21"/>
      <c r="C4" s="22"/>
      <c r="D4" s="23"/>
      <c r="E4" s="24"/>
      <c r="F4" s="25"/>
      <c r="G4" s="26"/>
      <c r="H4" s="27"/>
      <c r="I4" s="28"/>
      <c r="J4" s="29"/>
      <c r="K4" s="30"/>
      <c r="L4" s="25"/>
      <c r="M4" s="43" t="s">
        <v>7</v>
      </c>
      <c r="N4" s="33" t="s">
        <v>5</v>
      </c>
    </row>
    <row r="5" customFormat="false" ht="15" hidden="false" customHeight="false" outlineLevel="0" collapsed="false">
      <c r="A5" s="42"/>
      <c r="B5" s="21"/>
      <c r="C5" s="22"/>
      <c r="D5" s="23"/>
      <c r="E5" s="24"/>
      <c r="F5" s="25"/>
      <c r="G5" s="26"/>
      <c r="H5" s="27"/>
      <c r="I5" s="28"/>
      <c r="J5" s="29"/>
      <c r="K5" s="30"/>
      <c r="L5" s="25"/>
      <c r="M5" s="43"/>
      <c r="N5" s="33" t="s">
        <v>5</v>
      </c>
    </row>
    <row r="6" customFormat="false" ht="15" hidden="false" customHeight="false" outlineLevel="0" collapsed="false">
      <c r="A6" s="44" t="s">
        <v>8</v>
      </c>
      <c r="B6" s="45"/>
      <c r="C6" s="46"/>
      <c r="D6" s="47"/>
      <c r="E6" s="48"/>
      <c r="F6" s="49"/>
      <c r="G6" s="50"/>
      <c r="H6" s="51"/>
      <c r="I6" s="52"/>
      <c r="J6" s="50"/>
      <c r="K6" s="53"/>
      <c r="L6" s="54"/>
      <c r="M6" s="55"/>
      <c r="N6" s="56" t="s">
        <v>5</v>
      </c>
    </row>
    <row r="7" customFormat="false" ht="15" hidden="false" customHeight="false" outlineLevel="0" collapsed="false">
      <c r="A7" s="57" t="s">
        <v>9</v>
      </c>
      <c r="B7" s="58"/>
      <c r="C7" s="59"/>
      <c r="D7" s="60"/>
      <c r="E7" s="61"/>
      <c r="F7" s="62" t="s">
        <v>10</v>
      </c>
      <c r="G7" s="63"/>
      <c r="H7" s="64"/>
      <c r="I7" s="65"/>
      <c r="J7" s="63"/>
      <c r="K7" s="66"/>
      <c r="L7" s="67"/>
      <c r="M7" s="68"/>
      <c r="N7" s="69" t="s">
        <v>11</v>
      </c>
    </row>
    <row r="8" customFormat="false" ht="15" hidden="false" customHeight="false" outlineLevel="0" collapsed="false">
      <c r="A8" s="70"/>
      <c r="B8" s="71"/>
      <c r="C8" s="72"/>
      <c r="D8" s="73"/>
      <c r="E8" s="74"/>
      <c r="F8" s="75"/>
      <c r="G8" s="76"/>
      <c r="H8" s="77"/>
      <c r="I8" s="78"/>
      <c r="J8" s="76"/>
      <c r="K8" s="79"/>
      <c r="L8" s="79"/>
      <c r="M8" s="79"/>
      <c r="N8" s="80" t="s">
        <v>5</v>
      </c>
    </row>
    <row r="9" customFormat="false" ht="29.25" hidden="false" customHeight="false" outlineLevel="0" collapsed="false">
      <c r="A9" s="81" t="s">
        <v>12</v>
      </c>
      <c r="B9" s="82"/>
      <c r="C9" s="82"/>
      <c r="D9" s="83" t="s">
        <v>13</v>
      </c>
      <c r="E9" s="83" t="s">
        <v>14</v>
      </c>
      <c r="F9" s="84" t="s">
        <v>15</v>
      </c>
      <c r="G9" s="85" t="s">
        <v>16</v>
      </c>
      <c r="H9" s="85" t="s">
        <v>17</v>
      </c>
      <c r="I9" s="85" t="s">
        <v>18</v>
      </c>
      <c r="J9" s="86" t="s">
        <v>19</v>
      </c>
      <c r="K9" s="87" t="s">
        <v>20</v>
      </c>
      <c r="L9" s="82" t="s">
        <v>21</v>
      </c>
      <c r="M9" s="82" t="s">
        <v>22</v>
      </c>
      <c r="N9" s="88" t="s">
        <v>23</v>
      </c>
      <c r="P9" s="89"/>
    </row>
    <row r="10" s="5" customFormat="true" ht="18" hidden="false" customHeight="false" outlineLevel="0" collapsed="false">
      <c r="A10" s="90"/>
      <c r="B10" s="91"/>
      <c r="C10" s="91"/>
      <c r="D10" s="91"/>
      <c r="E10" s="92"/>
      <c r="F10" s="93"/>
      <c r="G10" s="94"/>
      <c r="H10" s="95"/>
      <c r="I10" s="96"/>
      <c r="J10" s="92" t="s">
        <v>24</v>
      </c>
      <c r="K10" s="97"/>
      <c r="L10" s="94"/>
      <c r="M10" s="94"/>
      <c r="N10" s="98" t="s">
        <v>5</v>
      </c>
    </row>
    <row r="11" s="5" customFormat="true" ht="15" hidden="false" customHeight="true" outlineLevel="0" collapsed="false">
      <c r="A11" s="99"/>
      <c r="B11" s="100"/>
      <c r="C11" s="101"/>
      <c r="D11" s="73"/>
      <c r="E11" s="102"/>
      <c r="F11" s="102"/>
      <c r="G11" s="103"/>
      <c r="H11" s="104"/>
      <c r="I11" s="105"/>
      <c r="J11" s="106"/>
      <c r="K11" s="107" t="s">
        <v>25</v>
      </c>
      <c r="L11" s="75"/>
      <c r="M11" s="108"/>
      <c r="N11" s="98" t="s">
        <v>5</v>
      </c>
    </row>
    <row r="12" s="5" customFormat="true" ht="15" hidden="false" customHeight="false" outlineLevel="0" collapsed="false">
      <c r="A12" s="109" t="s">
        <v>26</v>
      </c>
      <c r="B12" s="110"/>
      <c r="C12" s="111" t="s">
        <v>27</v>
      </c>
      <c r="D12" s="112" t="n">
        <v>25</v>
      </c>
      <c r="E12" s="112" t="n">
        <v>2</v>
      </c>
      <c r="F12" s="113" t="n">
        <v>57.4</v>
      </c>
      <c r="G12" s="114" t="n">
        <v>0.41</v>
      </c>
      <c r="H12" s="115" t="n">
        <v>1</v>
      </c>
      <c r="I12" s="116" t="s">
        <v>28</v>
      </c>
      <c r="J12" s="117"/>
      <c r="K12" s="118" t="s">
        <v>29</v>
      </c>
      <c r="L12" s="119" t="s">
        <v>30</v>
      </c>
      <c r="M12" s="120" t="n">
        <v>7</v>
      </c>
      <c r="N12" s="121" t="n">
        <f aca="false">(D12*G12)*B12</f>
        <v>0</v>
      </c>
    </row>
    <row r="13" s="5" customFormat="true" ht="15" hidden="false" customHeight="false" outlineLevel="0" collapsed="false">
      <c r="A13" s="109" t="s">
        <v>31</v>
      </c>
      <c r="B13" s="110"/>
      <c r="C13" s="111" t="s">
        <v>27</v>
      </c>
      <c r="D13" s="112" t="n">
        <v>25</v>
      </c>
      <c r="E13" s="112" t="n">
        <v>2</v>
      </c>
      <c r="F13" s="113" t="n">
        <v>61.6</v>
      </c>
      <c r="G13" s="114" t="n">
        <v>0.44</v>
      </c>
      <c r="H13" s="115" t="n">
        <v>1</v>
      </c>
      <c r="I13" s="116" t="s">
        <v>28</v>
      </c>
      <c r="J13" s="117"/>
      <c r="K13" s="118" t="s">
        <v>32</v>
      </c>
      <c r="L13" s="119" t="s">
        <v>30</v>
      </c>
      <c r="M13" s="120" t="n">
        <v>7</v>
      </c>
      <c r="N13" s="121" t="n">
        <f aca="false">(D13*G13)*B13</f>
        <v>0</v>
      </c>
    </row>
    <row r="14" s="5" customFormat="true" ht="15" hidden="false" customHeight="false" outlineLevel="0" collapsed="false">
      <c r="A14" s="109" t="s">
        <v>33</v>
      </c>
      <c r="B14" s="110"/>
      <c r="C14" s="111" t="s">
        <v>27</v>
      </c>
      <c r="D14" s="112" t="n">
        <v>25</v>
      </c>
      <c r="E14" s="112" t="n">
        <v>2</v>
      </c>
      <c r="F14" s="113" t="n">
        <v>57.4</v>
      </c>
      <c r="G14" s="114" t="n">
        <v>0.41</v>
      </c>
      <c r="H14" s="115" t="n">
        <v>1</v>
      </c>
      <c r="I14" s="116" t="s">
        <v>28</v>
      </c>
      <c r="J14" s="117"/>
      <c r="K14" s="118" t="s">
        <v>34</v>
      </c>
      <c r="L14" s="119" t="s">
        <v>30</v>
      </c>
      <c r="M14" s="120" t="n">
        <v>7</v>
      </c>
      <c r="N14" s="121" t="n">
        <f aca="false">(D14*G14)*B14</f>
        <v>0</v>
      </c>
    </row>
    <row r="15" s="5" customFormat="true" ht="15" hidden="false" customHeight="false" outlineLevel="0" collapsed="false">
      <c r="A15" s="109" t="s">
        <v>35</v>
      </c>
      <c r="B15" s="110"/>
      <c r="C15" s="111" t="s">
        <v>27</v>
      </c>
      <c r="D15" s="112" t="n">
        <v>25</v>
      </c>
      <c r="E15" s="112" t="n">
        <v>2</v>
      </c>
      <c r="F15" s="113" t="n">
        <v>57.4</v>
      </c>
      <c r="G15" s="114" t="n">
        <v>0.41</v>
      </c>
      <c r="H15" s="115" t="n">
        <v>1</v>
      </c>
      <c r="I15" s="116" t="s">
        <v>28</v>
      </c>
      <c r="J15" s="117"/>
      <c r="K15" s="118" t="s">
        <v>36</v>
      </c>
      <c r="L15" s="119" t="s">
        <v>30</v>
      </c>
      <c r="M15" s="120" t="n">
        <v>7</v>
      </c>
      <c r="N15" s="121" t="n">
        <f aca="false">(D15*G15)*B15</f>
        <v>0</v>
      </c>
    </row>
    <row r="16" s="5" customFormat="true" ht="15" hidden="false" customHeight="false" outlineLevel="0" collapsed="false">
      <c r="A16" s="109" t="s">
        <v>37</v>
      </c>
      <c r="B16" s="110"/>
      <c r="C16" s="111" t="s">
        <v>27</v>
      </c>
      <c r="D16" s="112" t="n">
        <v>25</v>
      </c>
      <c r="E16" s="112" t="n">
        <v>2</v>
      </c>
      <c r="F16" s="113" t="n">
        <v>60.2</v>
      </c>
      <c r="G16" s="114" t="n">
        <v>0.43</v>
      </c>
      <c r="H16" s="115" t="n">
        <v>1</v>
      </c>
      <c r="I16" s="116" t="s">
        <v>28</v>
      </c>
      <c r="J16" s="117"/>
      <c r="K16" s="118" t="s">
        <v>38</v>
      </c>
      <c r="L16" s="119" t="s">
        <v>30</v>
      </c>
      <c r="M16" s="120" t="n">
        <v>7</v>
      </c>
      <c r="N16" s="121" t="n">
        <f aca="false">(D16*G16)*B16</f>
        <v>0</v>
      </c>
    </row>
    <row r="17" s="5" customFormat="true" ht="15" hidden="false" customHeight="false" outlineLevel="0" collapsed="false">
      <c r="A17" s="109" t="s">
        <v>39</v>
      </c>
      <c r="B17" s="110"/>
      <c r="C17" s="111" t="s">
        <v>27</v>
      </c>
      <c r="D17" s="112" t="n">
        <v>25</v>
      </c>
      <c r="E17" s="112" t="n">
        <v>2</v>
      </c>
      <c r="F17" s="113" t="n">
        <v>57.4</v>
      </c>
      <c r="G17" s="114" t="n">
        <v>0.41</v>
      </c>
      <c r="H17" s="115" t="n">
        <v>1</v>
      </c>
      <c r="I17" s="116" t="s">
        <v>28</v>
      </c>
      <c r="J17" s="117"/>
      <c r="K17" s="118" t="s">
        <v>40</v>
      </c>
      <c r="L17" s="119" t="s">
        <v>30</v>
      </c>
      <c r="M17" s="120" t="n">
        <v>7</v>
      </c>
      <c r="N17" s="121" t="n">
        <f aca="false">(D17*G17)*B17</f>
        <v>0</v>
      </c>
    </row>
    <row r="18" s="5" customFormat="true" ht="15" hidden="false" customHeight="false" outlineLevel="0" collapsed="false">
      <c r="A18" s="109" t="s">
        <v>41</v>
      </c>
      <c r="B18" s="110"/>
      <c r="C18" s="111" t="s">
        <v>27</v>
      </c>
      <c r="D18" s="112" t="n">
        <v>25</v>
      </c>
      <c r="E18" s="112" t="n">
        <v>2</v>
      </c>
      <c r="F18" s="113" t="n">
        <v>57.4</v>
      </c>
      <c r="G18" s="114" t="n">
        <v>0.41</v>
      </c>
      <c r="H18" s="115" t="n">
        <v>1</v>
      </c>
      <c r="I18" s="116" t="s">
        <v>28</v>
      </c>
      <c r="J18" s="117"/>
      <c r="K18" s="118" t="s">
        <v>42</v>
      </c>
      <c r="L18" s="119" t="s">
        <v>30</v>
      </c>
      <c r="M18" s="120" t="n">
        <v>7</v>
      </c>
      <c r="N18" s="121" t="n">
        <f aca="false">(D18*G18)*B18</f>
        <v>0</v>
      </c>
    </row>
    <row r="19" s="5" customFormat="true" ht="15" hidden="false" customHeight="false" outlineLevel="0" collapsed="false">
      <c r="A19" s="109" t="s">
        <v>43</v>
      </c>
      <c r="B19" s="110"/>
      <c r="C19" s="111" t="s">
        <v>27</v>
      </c>
      <c r="D19" s="112" t="n">
        <v>25</v>
      </c>
      <c r="E19" s="112" t="n">
        <v>2</v>
      </c>
      <c r="F19" s="113" t="n">
        <v>57.4</v>
      </c>
      <c r="G19" s="114" t="n">
        <v>0.41</v>
      </c>
      <c r="H19" s="115" t="n">
        <v>1</v>
      </c>
      <c r="I19" s="116" t="s">
        <v>28</v>
      </c>
      <c r="J19" s="122"/>
      <c r="K19" s="123" t="s">
        <v>44</v>
      </c>
      <c r="L19" s="119" t="s">
        <v>30</v>
      </c>
      <c r="M19" s="120" t="n">
        <v>7</v>
      </c>
      <c r="N19" s="121" t="n">
        <f aca="false">(D19*G19)*B19</f>
        <v>0</v>
      </c>
    </row>
    <row r="20" s="5" customFormat="true" ht="15" hidden="false" customHeight="false" outlineLevel="0" collapsed="false">
      <c r="A20" s="109" t="s">
        <v>45</v>
      </c>
      <c r="B20" s="110"/>
      <c r="C20" s="111" t="s">
        <v>27</v>
      </c>
      <c r="D20" s="112" t="n">
        <v>25</v>
      </c>
      <c r="E20" s="112" t="n">
        <v>2</v>
      </c>
      <c r="F20" s="113" t="n">
        <v>57.4</v>
      </c>
      <c r="G20" s="114" t="n">
        <v>0.41</v>
      </c>
      <c r="H20" s="115" t="n">
        <v>1</v>
      </c>
      <c r="I20" s="116" t="s">
        <v>28</v>
      </c>
      <c r="J20" s="117"/>
      <c r="K20" s="118" t="s">
        <v>46</v>
      </c>
      <c r="L20" s="119" t="s">
        <v>30</v>
      </c>
      <c r="M20" s="120" t="n">
        <v>7</v>
      </c>
      <c r="N20" s="121" t="n">
        <f aca="false">(D20*G20)*B20</f>
        <v>0</v>
      </c>
    </row>
    <row r="21" s="5" customFormat="true" ht="15" hidden="false" customHeight="false" outlineLevel="0" collapsed="false">
      <c r="A21" s="109" t="s">
        <v>47</v>
      </c>
      <c r="B21" s="110"/>
      <c r="C21" s="111" t="s">
        <v>27</v>
      </c>
      <c r="D21" s="112" t="n">
        <v>25</v>
      </c>
      <c r="E21" s="112" t="n">
        <v>2</v>
      </c>
      <c r="F21" s="113" t="n">
        <v>57.4</v>
      </c>
      <c r="G21" s="114" t="n">
        <v>0.41</v>
      </c>
      <c r="H21" s="115" t="n">
        <v>1</v>
      </c>
      <c r="I21" s="116" t="s">
        <v>28</v>
      </c>
      <c r="J21" s="117"/>
      <c r="K21" s="118" t="s">
        <v>48</v>
      </c>
      <c r="L21" s="119" t="s">
        <v>30</v>
      </c>
      <c r="M21" s="120" t="n">
        <v>7</v>
      </c>
      <c r="N21" s="121" t="n">
        <f aca="false">(D21*G21)*B21</f>
        <v>0</v>
      </c>
    </row>
    <row r="22" s="5" customFormat="true" ht="15" hidden="false" customHeight="false" outlineLevel="0" collapsed="false">
      <c r="A22" s="109" t="s">
        <v>49</v>
      </c>
      <c r="B22" s="110"/>
      <c r="C22" s="111" t="s">
        <v>27</v>
      </c>
      <c r="D22" s="112" t="n">
        <v>25</v>
      </c>
      <c r="E22" s="112" t="n">
        <v>2</v>
      </c>
      <c r="F22" s="113" t="n">
        <v>57.4</v>
      </c>
      <c r="G22" s="114" t="n">
        <v>0.41</v>
      </c>
      <c r="H22" s="115" t="n">
        <v>1</v>
      </c>
      <c r="I22" s="116" t="s">
        <v>28</v>
      </c>
      <c r="J22" s="117"/>
      <c r="K22" s="118" t="s">
        <v>50</v>
      </c>
      <c r="L22" s="119" t="s">
        <v>30</v>
      </c>
      <c r="M22" s="120" t="n">
        <v>7</v>
      </c>
      <c r="N22" s="121" t="n">
        <f aca="false">(D22*G22)*B22</f>
        <v>0</v>
      </c>
    </row>
    <row r="23" s="5" customFormat="true" ht="15" hidden="false" customHeight="false" outlineLevel="0" collapsed="false">
      <c r="A23" s="109" t="s">
        <v>51</v>
      </c>
      <c r="B23" s="110"/>
      <c r="C23" s="111" t="s">
        <v>27</v>
      </c>
      <c r="D23" s="112" t="n">
        <v>25</v>
      </c>
      <c r="E23" s="112" t="n">
        <v>2</v>
      </c>
      <c r="F23" s="113" t="n">
        <v>60.2</v>
      </c>
      <c r="G23" s="124" t="n">
        <v>0.43</v>
      </c>
      <c r="H23" s="115" t="n">
        <v>1</v>
      </c>
      <c r="I23" s="116" t="s">
        <v>28</v>
      </c>
      <c r="J23" s="122"/>
      <c r="K23" s="123" t="s">
        <v>52</v>
      </c>
      <c r="L23" s="119" t="s">
        <v>30</v>
      </c>
      <c r="M23" s="120" t="n">
        <v>7</v>
      </c>
      <c r="N23" s="121" t="n">
        <f aca="false">(D23*G23)*B23</f>
        <v>0</v>
      </c>
    </row>
    <row r="24" s="5" customFormat="true" ht="15" hidden="false" customHeight="false" outlineLevel="0" collapsed="false">
      <c r="A24" s="109" t="s">
        <v>53</v>
      </c>
      <c r="B24" s="110"/>
      <c r="C24" s="111" t="s">
        <v>27</v>
      </c>
      <c r="D24" s="112" t="n">
        <v>25</v>
      </c>
      <c r="E24" s="112" t="n">
        <v>2</v>
      </c>
      <c r="F24" s="113" t="n">
        <v>57.4</v>
      </c>
      <c r="G24" s="114" t="n">
        <v>0.41</v>
      </c>
      <c r="H24" s="115" t="n">
        <v>1</v>
      </c>
      <c r="I24" s="116" t="s">
        <v>28</v>
      </c>
      <c r="J24" s="122"/>
      <c r="K24" s="123" t="s">
        <v>54</v>
      </c>
      <c r="L24" s="119" t="s">
        <v>30</v>
      </c>
      <c r="M24" s="120" t="n">
        <v>7</v>
      </c>
      <c r="N24" s="121" t="n">
        <f aca="false">(D24*G24)*B24</f>
        <v>0</v>
      </c>
    </row>
    <row r="25" s="5" customFormat="true" ht="12.75" hidden="false" customHeight="false" outlineLevel="0" collapsed="false">
      <c r="A25" s="99"/>
      <c r="B25" s="100"/>
      <c r="C25" s="101"/>
      <c r="D25" s="73"/>
      <c r="E25" s="102"/>
      <c r="F25" s="113" t="n">
        <v>0</v>
      </c>
      <c r="G25" s="103"/>
      <c r="H25" s="104"/>
      <c r="I25" s="105"/>
      <c r="J25" s="106"/>
      <c r="K25" s="107" t="s">
        <v>55</v>
      </c>
      <c r="L25" s="75"/>
      <c r="M25" s="108"/>
      <c r="N25" s="98" t="s">
        <v>5</v>
      </c>
    </row>
    <row r="26" s="5" customFormat="true" ht="15" hidden="false" customHeight="false" outlineLevel="0" collapsed="false">
      <c r="A26" s="125" t="s">
        <v>56</v>
      </c>
      <c r="B26" s="110"/>
      <c r="C26" s="111" t="s">
        <v>27</v>
      </c>
      <c r="D26" s="112" t="n">
        <v>20</v>
      </c>
      <c r="E26" s="112" t="n">
        <v>1</v>
      </c>
      <c r="F26" s="113" t="n">
        <v>63</v>
      </c>
      <c r="G26" s="126" t="n">
        <v>0.45</v>
      </c>
      <c r="H26" s="115" t="n">
        <v>1</v>
      </c>
      <c r="I26" s="116" t="s">
        <v>28</v>
      </c>
      <c r="J26" s="127"/>
      <c r="K26" s="128" t="s">
        <v>57</v>
      </c>
      <c r="L26" s="119" t="s">
        <v>30</v>
      </c>
      <c r="M26" s="120" t="n">
        <v>7</v>
      </c>
      <c r="N26" s="129" t="n">
        <f aca="false">(D26*G26)*B26</f>
        <v>0</v>
      </c>
    </row>
    <row r="27" s="5" customFormat="true" ht="15" hidden="false" customHeight="false" outlineLevel="0" collapsed="false">
      <c r="A27" s="109" t="s">
        <v>58</v>
      </c>
      <c r="B27" s="110"/>
      <c r="C27" s="111" t="s">
        <v>27</v>
      </c>
      <c r="D27" s="112" t="n">
        <v>20</v>
      </c>
      <c r="E27" s="112" t="n">
        <v>1</v>
      </c>
      <c r="F27" s="113" t="n">
        <v>72.8</v>
      </c>
      <c r="G27" s="124" t="n">
        <v>0.52</v>
      </c>
      <c r="H27" s="115" t="n">
        <v>1</v>
      </c>
      <c r="I27" s="116" t="s">
        <v>28</v>
      </c>
      <c r="J27" s="122"/>
      <c r="K27" s="123" t="s">
        <v>59</v>
      </c>
      <c r="L27" s="119" t="s">
        <v>30</v>
      </c>
      <c r="M27" s="120" t="n">
        <v>7</v>
      </c>
      <c r="N27" s="121" t="n">
        <f aca="false">(D27*G27)*B27</f>
        <v>0</v>
      </c>
    </row>
    <row r="28" s="5" customFormat="true" ht="15" hidden="false" customHeight="false" outlineLevel="0" collapsed="false">
      <c r="A28" s="109" t="s">
        <v>60</v>
      </c>
      <c r="B28" s="110"/>
      <c r="C28" s="111" t="s">
        <v>27</v>
      </c>
      <c r="D28" s="112" t="n">
        <v>20</v>
      </c>
      <c r="E28" s="112" t="n">
        <v>1</v>
      </c>
      <c r="F28" s="113" t="n">
        <v>84</v>
      </c>
      <c r="G28" s="124" t="n">
        <v>0.6</v>
      </c>
      <c r="H28" s="115" t="n">
        <v>1</v>
      </c>
      <c r="I28" s="116" t="s">
        <v>28</v>
      </c>
      <c r="J28" s="122"/>
      <c r="K28" s="123" t="s">
        <v>61</v>
      </c>
      <c r="L28" s="119" t="s">
        <v>30</v>
      </c>
      <c r="M28" s="120" t="n">
        <v>7</v>
      </c>
      <c r="N28" s="121" t="n">
        <f aca="false">(D28*G28)*B28</f>
        <v>0</v>
      </c>
    </row>
    <row r="29" s="5" customFormat="true" ht="15" hidden="false" customHeight="false" outlineLevel="0" collapsed="false">
      <c r="A29" s="109" t="s">
        <v>62</v>
      </c>
      <c r="B29" s="110"/>
      <c r="C29" s="111" t="s">
        <v>27</v>
      </c>
      <c r="D29" s="112" t="n">
        <v>20</v>
      </c>
      <c r="E29" s="112" t="n">
        <v>1</v>
      </c>
      <c r="F29" s="113" t="n">
        <v>84</v>
      </c>
      <c r="G29" s="124" t="n">
        <v>0.6</v>
      </c>
      <c r="H29" s="115" t="n">
        <v>1</v>
      </c>
      <c r="I29" s="116" t="s">
        <v>28</v>
      </c>
      <c r="J29" s="122"/>
      <c r="K29" s="123" t="s">
        <v>63</v>
      </c>
      <c r="L29" s="119" t="s">
        <v>30</v>
      </c>
      <c r="M29" s="120" t="n">
        <v>8</v>
      </c>
      <c r="N29" s="121" t="n">
        <f aca="false">(D29*G29)*B29</f>
        <v>0</v>
      </c>
    </row>
    <row r="30" s="5" customFormat="true" ht="15" hidden="false" customHeight="false" outlineLevel="0" collapsed="false">
      <c r="A30" s="109" t="s">
        <v>64</v>
      </c>
      <c r="B30" s="110"/>
      <c r="C30" s="111" t="s">
        <v>27</v>
      </c>
      <c r="D30" s="112" t="n">
        <v>20</v>
      </c>
      <c r="E30" s="112" t="n">
        <v>1</v>
      </c>
      <c r="F30" s="113" t="n">
        <v>70</v>
      </c>
      <c r="G30" s="124" t="n">
        <v>0.5</v>
      </c>
      <c r="H30" s="115" t="n">
        <v>1</v>
      </c>
      <c r="I30" s="116" t="s">
        <v>28</v>
      </c>
      <c r="J30" s="122"/>
      <c r="K30" s="123" t="s">
        <v>65</v>
      </c>
      <c r="L30" s="119" t="s">
        <v>30</v>
      </c>
      <c r="M30" s="120" t="n">
        <v>8</v>
      </c>
      <c r="N30" s="121" t="n">
        <f aca="false">(D30*G30)*B30</f>
        <v>0</v>
      </c>
    </row>
    <row r="31" s="5" customFormat="true" ht="15" hidden="false" customHeight="false" outlineLevel="0" collapsed="false">
      <c r="A31" s="109" t="s">
        <v>66</v>
      </c>
      <c r="B31" s="110"/>
      <c r="C31" s="111" t="s">
        <v>27</v>
      </c>
      <c r="D31" s="112" t="n">
        <v>20</v>
      </c>
      <c r="E31" s="112" t="n">
        <v>1</v>
      </c>
      <c r="F31" s="113" t="n">
        <v>63</v>
      </c>
      <c r="G31" s="124" t="n">
        <v>0.45</v>
      </c>
      <c r="H31" s="115" t="n">
        <v>1</v>
      </c>
      <c r="I31" s="116" t="s">
        <v>28</v>
      </c>
      <c r="J31" s="122"/>
      <c r="K31" s="123" t="s">
        <v>67</v>
      </c>
      <c r="L31" s="119" t="s">
        <v>30</v>
      </c>
      <c r="M31" s="120" t="n">
        <v>8</v>
      </c>
      <c r="N31" s="121" t="n">
        <f aca="false">(D31*G31)*B31</f>
        <v>0</v>
      </c>
    </row>
    <row r="32" s="5" customFormat="true" ht="15" hidden="false" customHeight="false" outlineLevel="0" collapsed="false">
      <c r="A32" s="109" t="s">
        <v>68</v>
      </c>
      <c r="B32" s="110"/>
      <c r="C32" s="111" t="s">
        <v>27</v>
      </c>
      <c r="D32" s="112" t="n">
        <v>20</v>
      </c>
      <c r="E32" s="112" t="n">
        <v>1</v>
      </c>
      <c r="F32" s="113" t="n">
        <v>61.6</v>
      </c>
      <c r="G32" s="124" t="n">
        <v>0.44</v>
      </c>
      <c r="H32" s="115" t="n">
        <v>1</v>
      </c>
      <c r="I32" s="116" t="s">
        <v>28</v>
      </c>
      <c r="J32" s="122"/>
      <c r="K32" s="123" t="s">
        <v>69</v>
      </c>
      <c r="L32" s="119" t="s">
        <v>30</v>
      </c>
      <c r="M32" s="120" t="n">
        <v>8</v>
      </c>
      <c r="N32" s="121" t="n">
        <f aca="false">(D32*G32)*B32</f>
        <v>0</v>
      </c>
    </row>
    <row r="33" s="5" customFormat="true" ht="15" hidden="false" customHeight="false" outlineLevel="0" collapsed="false">
      <c r="A33" s="109" t="s">
        <v>70</v>
      </c>
      <c r="B33" s="110"/>
      <c r="C33" s="111" t="s">
        <v>27</v>
      </c>
      <c r="D33" s="112" t="n">
        <v>20</v>
      </c>
      <c r="E33" s="112" t="n">
        <v>1</v>
      </c>
      <c r="F33" s="113" t="n">
        <v>63</v>
      </c>
      <c r="G33" s="124" t="n">
        <v>0.45</v>
      </c>
      <c r="H33" s="115" t="n">
        <v>1</v>
      </c>
      <c r="I33" s="116" t="s">
        <v>28</v>
      </c>
      <c r="J33" s="122"/>
      <c r="K33" s="123" t="s">
        <v>71</v>
      </c>
      <c r="L33" s="119" t="s">
        <v>30</v>
      </c>
      <c r="M33" s="120" t="n">
        <v>8</v>
      </c>
      <c r="N33" s="121" t="n">
        <f aca="false">(D33*G33)*B33</f>
        <v>0</v>
      </c>
    </row>
    <row r="34" s="5" customFormat="true" ht="12.75" hidden="false" customHeight="false" outlineLevel="0" collapsed="false">
      <c r="A34" s="99"/>
      <c r="B34" s="100"/>
      <c r="C34" s="101"/>
      <c r="D34" s="73"/>
      <c r="E34" s="102"/>
      <c r="F34" s="113" t="n">
        <v>0</v>
      </c>
      <c r="G34" s="103"/>
      <c r="H34" s="104"/>
      <c r="I34" s="105"/>
      <c r="J34" s="106"/>
      <c r="K34" s="107" t="s">
        <v>72</v>
      </c>
      <c r="L34" s="75"/>
      <c r="M34" s="108"/>
      <c r="N34" s="98" t="s">
        <v>5</v>
      </c>
    </row>
    <row r="35" s="5" customFormat="true" ht="15" hidden="false" customHeight="false" outlineLevel="0" collapsed="false">
      <c r="A35" s="109" t="s">
        <v>73</v>
      </c>
      <c r="B35" s="110"/>
      <c r="C35" s="111" t="s">
        <v>27</v>
      </c>
      <c r="D35" s="112" t="n">
        <v>15</v>
      </c>
      <c r="E35" s="112" t="n">
        <v>1</v>
      </c>
      <c r="F35" s="113" t="n">
        <v>86.8</v>
      </c>
      <c r="G35" s="114" t="n">
        <v>0.62</v>
      </c>
      <c r="H35" s="115" t="n">
        <v>1</v>
      </c>
      <c r="I35" s="116" t="s">
        <v>28</v>
      </c>
      <c r="J35" s="122"/>
      <c r="K35" s="123" t="s">
        <v>74</v>
      </c>
      <c r="L35" s="130" t="s">
        <v>75</v>
      </c>
      <c r="M35" s="120" t="n">
        <v>8</v>
      </c>
      <c r="N35" s="121" t="n">
        <f aca="false">(D35*G35)*B35</f>
        <v>0</v>
      </c>
    </row>
    <row r="36" s="5" customFormat="true" ht="15" hidden="false" customHeight="false" outlineLevel="0" collapsed="false">
      <c r="A36" s="109" t="s">
        <v>76</v>
      </c>
      <c r="B36" s="110"/>
      <c r="C36" s="111" t="s">
        <v>27</v>
      </c>
      <c r="D36" s="112" t="n">
        <v>15</v>
      </c>
      <c r="E36" s="112" t="n">
        <v>1</v>
      </c>
      <c r="F36" s="113" t="n">
        <v>86.8</v>
      </c>
      <c r="G36" s="114" t="n">
        <v>0.62</v>
      </c>
      <c r="H36" s="115" t="n">
        <v>1</v>
      </c>
      <c r="I36" s="116" t="s">
        <v>28</v>
      </c>
      <c r="J36" s="122"/>
      <c r="K36" s="123" t="s">
        <v>77</v>
      </c>
      <c r="L36" s="130" t="s">
        <v>75</v>
      </c>
      <c r="M36" s="120" t="n">
        <v>8</v>
      </c>
      <c r="N36" s="121" t="n">
        <f aca="false">(D36*G36)*B36</f>
        <v>0</v>
      </c>
    </row>
    <row r="37" s="5" customFormat="true" ht="15" hidden="false" customHeight="false" outlineLevel="0" collapsed="false">
      <c r="A37" s="109" t="s">
        <v>78</v>
      </c>
      <c r="B37" s="110"/>
      <c r="C37" s="111" t="s">
        <v>27</v>
      </c>
      <c r="D37" s="112" t="n">
        <v>15</v>
      </c>
      <c r="E37" s="112" t="n">
        <v>1</v>
      </c>
      <c r="F37" s="113" t="n">
        <v>86.8</v>
      </c>
      <c r="G37" s="114" t="n">
        <v>0.62</v>
      </c>
      <c r="H37" s="115" t="n">
        <v>1</v>
      </c>
      <c r="I37" s="116" t="s">
        <v>28</v>
      </c>
      <c r="J37" s="122"/>
      <c r="K37" s="123" t="s">
        <v>79</v>
      </c>
      <c r="L37" s="130" t="s">
        <v>75</v>
      </c>
      <c r="M37" s="120" t="n">
        <v>8</v>
      </c>
      <c r="N37" s="121" t="n">
        <f aca="false">(D37*G37)*B37</f>
        <v>0</v>
      </c>
    </row>
    <row r="38" s="5" customFormat="true" ht="15" hidden="false" customHeight="false" outlineLevel="0" collapsed="false">
      <c r="A38" s="109" t="s">
        <v>80</v>
      </c>
      <c r="B38" s="110"/>
      <c r="C38" s="111" t="s">
        <v>27</v>
      </c>
      <c r="D38" s="112" t="n">
        <v>15</v>
      </c>
      <c r="E38" s="112" t="n">
        <v>1</v>
      </c>
      <c r="F38" s="113" t="n">
        <v>86.8</v>
      </c>
      <c r="G38" s="114" t="n">
        <v>0.62</v>
      </c>
      <c r="H38" s="115" t="n">
        <v>1</v>
      </c>
      <c r="I38" s="116" t="s">
        <v>28</v>
      </c>
      <c r="J38" s="122"/>
      <c r="K38" s="123" t="s">
        <v>81</v>
      </c>
      <c r="L38" s="130" t="s">
        <v>75</v>
      </c>
      <c r="M38" s="120" t="n">
        <v>8</v>
      </c>
      <c r="N38" s="121" t="n">
        <f aca="false">(D38*G38)*B38</f>
        <v>0</v>
      </c>
    </row>
    <row r="39" s="5" customFormat="true" ht="15" hidden="false" customHeight="false" outlineLevel="0" collapsed="false">
      <c r="A39" s="109" t="s">
        <v>82</v>
      </c>
      <c r="B39" s="110"/>
      <c r="C39" s="111" t="s">
        <v>27</v>
      </c>
      <c r="D39" s="112" t="n">
        <v>15</v>
      </c>
      <c r="E39" s="112" t="n">
        <v>1</v>
      </c>
      <c r="F39" s="113" t="n">
        <v>86.8</v>
      </c>
      <c r="G39" s="114" t="n">
        <v>0.62</v>
      </c>
      <c r="H39" s="115" t="n">
        <v>1</v>
      </c>
      <c r="I39" s="116" t="s">
        <v>28</v>
      </c>
      <c r="J39" s="122"/>
      <c r="K39" s="123" t="s">
        <v>83</v>
      </c>
      <c r="L39" s="130" t="s">
        <v>75</v>
      </c>
      <c r="M39" s="120" t="n">
        <v>8</v>
      </c>
      <c r="N39" s="121" t="n">
        <f aca="false">(D39*G39)*B39</f>
        <v>0</v>
      </c>
      <c r="R39" s="5" t="s">
        <v>84</v>
      </c>
    </row>
    <row r="40" s="5" customFormat="true" ht="15" hidden="false" customHeight="false" outlineLevel="0" collapsed="false">
      <c r="A40" s="109" t="s">
        <v>85</v>
      </c>
      <c r="B40" s="110"/>
      <c r="C40" s="111" t="s">
        <v>27</v>
      </c>
      <c r="D40" s="112" t="n">
        <v>15</v>
      </c>
      <c r="E40" s="112" t="n">
        <v>1</v>
      </c>
      <c r="F40" s="113" t="n">
        <v>89.6</v>
      </c>
      <c r="G40" s="124" t="n">
        <v>0.64</v>
      </c>
      <c r="H40" s="115" t="n">
        <v>1</v>
      </c>
      <c r="I40" s="116" t="s">
        <v>28</v>
      </c>
      <c r="J40" s="122"/>
      <c r="K40" s="123" t="s">
        <v>86</v>
      </c>
      <c r="L40" s="130" t="s">
        <v>75</v>
      </c>
      <c r="M40" s="120" t="n">
        <v>8</v>
      </c>
      <c r="N40" s="121" t="n">
        <f aca="false">(D40*G40)*B40</f>
        <v>0</v>
      </c>
    </row>
    <row r="41" s="5" customFormat="true" ht="15" hidden="false" customHeight="false" outlineLevel="0" collapsed="false">
      <c r="A41" s="109" t="s">
        <v>87</v>
      </c>
      <c r="B41" s="110"/>
      <c r="C41" s="111" t="s">
        <v>27</v>
      </c>
      <c r="D41" s="112" t="n">
        <v>15</v>
      </c>
      <c r="E41" s="112" t="n">
        <v>1</v>
      </c>
      <c r="F41" s="113" t="n">
        <v>86.8</v>
      </c>
      <c r="G41" s="124" t="n">
        <v>0.62</v>
      </c>
      <c r="H41" s="115" t="n">
        <v>1</v>
      </c>
      <c r="I41" s="116" t="s">
        <v>28</v>
      </c>
      <c r="J41" s="122"/>
      <c r="K41" s="123" t="s">
        <v>88</v>
      </c>
      <c r="L41" s="130" t="s">
        <v>75</v>
      </c>
      <c r="M41" s="120" t="n">
        <v>8</v>
      </c>
      <c r="N41" s="121" t="n">
        <f aca="false">(D41*G41)*B41</f>
        <v>0</v>
      </c>
    </row>
    <row r="42" s="5" customFormat="true" ht="15" hidden="false" customHeight="false" outlineLevel="0" collapsed="false">
      <c r="A42" s="109" t="s">
        <v>89</v>
      </c>
      <c r="B42" s="110"/>
      <c r="C42" s="111" t="s">
        <v>27</v>
      </c>
      <c r="D42" s="112" t="n">
        <v>15</v>
      </c>
      <c r="E42" s="112" t="n">
        <v>1</v>
      </c>
      <c r="F42" s="113" t="n">
        <v>86.8</v>
      </c>
      <c r="G42" s="114" t="n">
        <v>0.62</v>
      </c>
      <c r="H42" s="115" t="n">
        <v>1</v>
      </c>
      <c r="I42" s="116" t="s">
        <v>28</v>
      </c>
      <c r="J42" s="122"/>
      <c r="K42" s="123" t="s">
        <v>90</v>
      </c>
      <c r="L42" s="130" t="s">
        <v>75</v>
      </c>
      <c r="M42" s="120" t="n">
        <v>8</v>
      </c>
      <c r="N42" s="121" t="n">
        <f aca="false">(D42*G42)*B42</f>
        <v>0</v>
      </c>
    </row>
    <row r="43" s="5" customFormat="true" ht="15" hidden="false" customHeight="false" outlineLevel="0" collapsed="false">
      <c r="A43" s="109" t="s">
        <v>91</v>
      </c>
      <c r="B43" s="110"/>
      <c r="C43" s="111" t="s">
        <v>27</v>
      </c>
      <c r="D43" s="112" t="n">
        <v>15</v>
      </c>
      <c r="E43" s="112" t="n">
        <v>1</v>
      </c>
      <c r="F43" s="113" t="n">
        <v>86.8</v>
      </c>
      <c r="G43" s="114" t="n">
        <v>0.62</v>
      </c>
      <c r="H43" s="115" t="n">
        <v>1</v>
      </c>
      <c r="I43" s="116" t="s">
        <v>28</v>
      </c>
      <c r="J43" s="122"/>
      <c r="K43" s="123" t="s">
        <v>92</v>
      </c>
      <c r="L43" s="130" t="s">
        <v>75</v>
      </c>
      <c r="M43" s="120" t="n">
        <v>8</v>
      </c>
      <c r="N43" s="121" t="n">
        <f aca="false">(D43*G43)*B43</f>
        <v>0</v>
      </c>
    </row>
    <row r="44" s="5" customFormat="true" ht="12.75" hidden="false" customHeight="false" outlineLevel="0" collapsed="false">
      <c r="A44" s="99"/>
      <c r="B44" s="100"/>
      <c r="C44" s="101"/>
      <c r="D44" s="73"/>
      <c r="E44" s="102"/>
      <c r="F44" s="113" t="n">
        <v>0</v>
      </c>
      <c r="G44" s="103"/>
      <c r="H44" s="104"/>
      <c r="I44" s="105"/>
      <c r="J44" s="106"/>
      <c r="K44" s="107" t="s">
        <v>93</v>
      </c>
      <c r="L44" s="75"/>
      <c r="M44" s="108"/>
      <c r="N44" s="98" t="s">
        <v>5</v>
      </c>
    </row>
    <row r="45" s="5" customFormat="true" ht="15" hidden="false" customHeight="false" outlineLevel="0" collapsed="false">
      <c r="A45" s="109" t="s">
        <v>94</v>
      </c>
      <c r="B45" s="110"/>
      <c r="C45" s="111" t="s">
        <v>27</v>
      </c>
      <c r="D45" s="112" t="n">
        <v>20</v>
      </c>
      <c r="E45" s="112" t="n">
        <v>1</v>
      </c>
      <c r="F45" s="113" t="n">
        <v>117.6</v>
      </c>
      <c r="G45" s="124" t="n">
        <v>0.84</v>
      </c>
      <c r="H45" s="115" t="n">
        <v>1</v>
      </c>
      <c r="I45" s="116" t="s">
        <v>28</v>
      </c>
      <c r="J45" s="122"/>
      <c r="K45" s="123" t="s">
        <v>95</v>
      </c>
      <c r="L45" s="130" t="s">
        <v>75</v>
      </c>
      <c r="M45" s="120" t="n">
        <v>8</v>
      </c>
      <c r="N45" s="121" t="n">
        <f aca="false">(D45*G45)*B45</f>
        <v>0</v>
      </c>
    </row>
    <row r="46" s="5" customFormat="true" ht="15" hidden="false" customHeight="false" outlineLevel="0" collapsed="false">
      <c r="A46" s="109" t="s">
        <v>96</v>
      </c>
      <c r="B46" s="110"/>
      <c r="C46" s="111" t="s">
        <v>27</v>
      </c>
      <c r="D46" s="112" t="n">
        <v>20</v>
      </c>
      <c r="E46" s="112" t="n">
        <v>1</v>
      </c>
      <c r="F46" s="113" t="n">
        <v>107.8</v>
      </c>
      <c r="G46" s="124" t="n">
        <v>0.77</v>
      </c>
      <c r="H46" s="115" t="n">
        <v>1</v>
      </c>
      <c r="I46" s="116" t="s">
        <v>28</v>
      </c>
      <c r="J46" s="122" t="s">
        <v>97</v>
      </c>
      <c r="K46" s="123" t="s">
        <v>98</v>
      </c>
      <c r="L46" s="130" t="s">
        <v>99</v>
      </c>
      <c r="M46" s="120" t="n">
        <v>8</v>
      </c>
      <c r="N46" s="121" t="n">
        <f aca="false">(D46*G46)*B46</f>
        <v>0</v>
      </c>
    </row>
    <row r="47" s="5" customFormat="true" ht="15" hidden="false" customHeight="false" outlineLevel="0" collapsed="false">
      <c r="A47" s="109" t="s">
        <v>100</v>
      </c>
      <c r="B47" s="110"/>
      <c r="C47" s="111" t="s">
        <v>27</v>
      </c>
      <c r="D47" s="112" t="n">
        <v>20</v>
      </c>
      <c r="E47" s="112" t="n">
        <v>1</v>
      </c>
      <c r="F47" s="113" t="n">
        <v>93.8</v>
      </c>
      <c r="G47" s="124" t="n">
        <v>0.67</v>
      </c>
      <c r="H47" s="115" t="n">
        <v>1</v>
      </c>
      <c r="I47" s="116" t="s">
        <v>28</v>
      </c>
      <c r="J47" s="122"/>
      <c r="K47" s="123" t="s">
        <v>101</v>
      </c>
      <c r="L47" s="130" t="s">
        <v>75</v>
      </c>
      <c r="M47" s="120" t="n">
        <v>9</v>
      </c>
      <c r="N47" s="121" t="n">
        <f aca="false">(D47*G47)*B47</f>
        <v>0</v>
      </c>
    </row>
    <row r="48" s="5" customFormat="true" ht="15" hidden="false" customHeight="false" outlineLevel="0" collapsed="false">
      <c r="A48" s="109" t="s">
        <v>102</v>
      </c>
      <c r="B48" s="110"/>
      <c r="C48" s="111" t="s">
        <v>27</v>
      </c>
      <c r="D48" s="112" t="n">
        <v>20</v>
      </c>
      <c r="E48" s="112" t="n">
        <v>1</v>
      </c>
      <c r="F48" s="113" t="n">
        <v>119</v>
      </c>
      <c r="G48" s="124" t="n">
        <v>0.85</v>
      </c>
      <c r="H48" s="115" t="n">
        <v>1</v>
      </c>
      <c r="I48" s="116" t="s">
        <v>28</v>
      </c>
      <c r="J48" s="122" t="s">
        <v>97</v>
      </c>
      <c r="K48" s="123" t="s">
        <v>103</v>
      </c>
      <c r="L48" s="130" t="s">
        <v>99</v>
      </c>
      <c r="M48" s="120" t="n">
        <v>9</v>
      </c>
      <c r="N48" s="121" t="n">
        <f aca="false">(D48*G48)*B48</f>
        <v>0</v>
      </c>
    </row>
    <row r="49" s="5" customFormat="true" ht="15" hidden="false" customHeight="false" outlineLevel="0" collapsed="false">
      <c r="A49" s="109" t="s">
        <v>104</v>
      </c>
      <c r="B49" s="110"/>
      <c r="C49" s="111" t="s">
        <v>27</v>
      </c>
      <c r="D49" s="112" t="n">
        <v>20</v>
      </c>
      <c r="E49" s="112" t="n">
        <v>1</v>
      </c>
      <c r="F49" s="113" t="n">
        <v>85.4</v>
      </c>
      <c r="G49" s="124" t="n">
        <v>0.61</v>
      </c>
      <c r="H49" s="115" t="n">
        <v>1</v>
      </c>
      <c r="I49" s="116" t="s">
        <v>28</v>
      </c>
      <c r="J49" s="122"/>
      <c r="K49" s="123" t="s">
        <v>105</v>
      </c>
      <c r="L49" s="130" t="s">
        <v>75</v>
      </c>
      <c r="M49" s="120" t="n">
        <v>9</v>
      </c>
      <c r="N49" s="121" t="n">
        <f aca="false">(D49*G49)*B49</f>
        <v>0</v>
      </c>
    </row>
    <row r="50" s="5" customFormat="true" ht="15" hidden="false" customHeight="false" outlineLevel="0" collapsed="false">
      <c r="A50" s="109" t="s">
        <v>106</v>
      </c>
      <c r="B50" s="110"/>
      <c r="C50" s="111" t="s">
        <v>27</v>
      </c>
      <c r="D50" s="112" t="n">
        <v>20</v>
      </c>
      <c r="E50" s="112" t="n">
        <v>1</v>
      </c>
      <c r="F50" s="113" t="n">
        <v>89.6</v>
      </c>
      <c r="G50" s="124" t="n">
        <v>0.64</v>
      </c>
      <c r="H50" s="115" t="n">
        <v>1</v>
      </c>
      <c r="I50" s="116" t="s">
        <v>28</v>
      </c>
      <c r="J50" s="122"/>
      <c r="K50" s="123" t="s">
        <v>107</v>
      </c>
      <c r="L50" s="130" t="s">
        <v>99</v>
      </c>
      <c r="M50" s="120" t="n">
        <v>9</v>
      </c>
      <c r="N50" s="121" t="n">
        <f aca="false">(D50*G50)*B50</f>
        <v>0</v>
      </c>
    </row>
    <row r="51" s="5" customFormat="true" ht="15" hidden="false" customHeight="false" outlineLevel="0" collapsed="false">
      <c r="A51" s="109" t="s">
        <v>108</v>
      </c>
      <c r="B51" s="110"/>
      <c r="C51" s="111" t="s">
        <v>27</v>
      </c>
      <c r="D51" s="112" t="n">
        <v>20</v>
      </c>
      <c r="E51" s="112" t="n">
        <v>1</v>
      </c>
      <c r="F51" s="113" t="n">
        <v>137.2</v>
      </c>
      <c r="G51" s="124" t="n">
        <v>0.98</v>
      </c>
      <c r="H51" s="115" t="n">
        <v>1</v>
      </c>
      <c r="I51" s="116" t="s">
        <v>28</v>
      </c>
      <c r="J51" s="122"/>
      <c r="K51" s="123" t="s">
        <v>109</v>
      </c>
      <c r="L51" s="130" t="s">
        <v>99</v>
      </c>
      <c r="M51" s="120" t="n">
        <v>9</v>
      </c>
      <c r="N51" s="121" t="n">
        <f aca="false">(D51*G51)*B51</f>
        <v>0</v>
      </c>
    </row>
    <row r="52" customFormat="false" ht="15" hidden="false" customHeight="false" outlineLevel="0" collapsed="false">
      <c r="A52" s="99"/>
      <c r="B52" s="100"/>
      <c r="C52" s="101"/>
      <c r="D52" s="73"/>
      <c r="E52" s="102"/>
      <c r="F52" s="113" t="n">
        <v>0</v>
      </c>
      <c r="G52" s="103"/>
      <c r="H52" s="104"/>
      <c r="I52" s="105"/>
      <c r="J52" s="106"/>
      <c r="K52" s="107" t="s">
        <v>110</v>
      </c>
      <c r="L52" s="75"/>
      <c r="M52" s="108"/>
      <c r="N52" s="98" t="s">
        <v>5</v>
      </c>
    </row>
    <row r="53" s="5" customFormat="true" ht="15" hidden="false" customHeight="false" outlineLevel="0" collapsed="false">
      <c r="A53" s="109" t="s">
        <v>111</v>
      </c>
      <c r="B53" s="110"/>
      <c r="C53" s="111" t="s">
        <v>27</v>
      </c>
      <c r="D53" s="112" t="n">
        <v>30</v>
      </c>
      <c r="E53" s="112" t="n">
        <v>1</v>
      </c>
      <c r="F53" s="113" t="n">
        <v>79.8</v>
      </c>
      <c r="G53" s="124" t="n">
        <v>0.57</v>
      </c>
      <c r="H53" s="115" t="n">
        <v>1</v>
      </c>
      <c r="I53" s="116" t="s">
        <v>28</v>
      </c>
      <c r="J53" s="122"/>
      <c r="K53" s="123" t="s">
        <v>112</v>
      </c>
      <c r="L53" s="130" t="s">
        <v>113</v>
      </c>
      <c r="M53" s="120" t="n">
        <v>9</v>
      </c>
      <c r="N53" s="121" t="n">
        <f aca="false">(D53*G53)*B53</f>
        <v>0</v>
      </c>
    </row>
    <row r="54" s="5" customFormat="true" ht="15" hidden="false" customHeight="false" outlineLevel="0" collapsed="false">
      <c r="A54" s="109" t="s">
        <v>114</v>
      </c>
      <c r="B54" s="110"/>
      <c r="C54" s="111" t="s">
        <v>27</v>
      </c>
      <c r="D54" s="112" t="n">
        <v>30</v>
      </c>
      <c r="E54" s="112" t="n">
        <v>1</v>
      </c>
      <c r="F54" s="113" t="n">
        <v>79.8</v>
      </c>
      <c r="G54" s="124" t="n">
        <v>0.57</v>
      </c>
      <c r="H54" s="115" t="n">
        <v>1</v>
      </c>
      <c r="I54" s="116" t="s">
        <v>28</v>
      </c>
      <c r="J54" s="122"/>
      <c r="K54" s="123" t="s">
        <v>115</v>
      </c>
      <c r="L54" s="130" t="s">
        <v>113</v>
      </c>
      <c r="M54" s="120" t="n">
        <v>9</v>
      </c>
      <c r="N54" s="121" t="n">
        <f aca="false">(D54*G54)*B54</f>
        <v>0</v>
      </c>
    </row>
    <row r="55" s="5" customFormat="true" ht="15" hidden="false" customHeight="false" outlineLevel="0" collapsed="false">
      <c r="A55" s="109" t="s">
        <v>116</v>
      </c>
      <c r="B55" s="110"/>
      <c r="C55" s="111" t="s">
        <v>27</v>
      </c>
      <c r="D55" s="112" t="n">
        <v>30</v>
      </c>
      <c r="E55" s="112" t="n">
        <v>1</v>
      </c>
      <c r="F55" s="113" t="n">
        <v>79.8</v>
      </c>
      <c r="G55" s="124" t="n">
        <v>0.57</v>
      </c>
      <c r="H55" s="115" t="n">
        <v>1</v>
      </c>
      <c r="I55" s="116" t="s">
        <v>28</v>
      </c>
      <c r="J55" s="122"/>
      <c r="K55" s="123" t="s">
        <v>117</v>
      </c>
      <c r="L55" s="130" t="s">
        <v>113</v>
      </c>
      <c r="M55" s="120" t="n">
        <v>9</v>
      </c>
      <c r="N55" s="121" t="n">
        <f aca="false">(D55*G55)*B55</f>
        <v>0</v>
      </c>
    </row>
    <row r="56" s="5" customFormat="true" ht="15" hidden="false" customHeight="false" outlineLevel="0" collapsed="false">
      <c r="A56" s="109" t="s">
        <v>118</v>
      </c>
      <c r="B56" s="110"/>
      <c r="C56" s="111" t="s">
        <v>27</v>
      </c>
      <c r="D56" s="112" t="n">
        <v>30</v>
      </c>
      <c r="E56" s="112" t="n">
        <v>1</v>
      </c>
      <c r="F56" s="113" t="n">
        <v>79.8</v>
      </c>
      <c r="G56" s="124" t="n">
        <v>0.57</v>
      </c>
      <c r="H56" s="115" t="n">
        <v>1</v>
      </c>
      <c r="I56" s="116" t="s">
        <v>28</v>
      </c>
      <c r="J56" s="122"/>
      <c r="K56" s="123" t="s">
        <v>119</v>
      </c>
      <c r="L56" s="130" t="s">
        <v>113</v>
      </c>
      <c r="M56" s="120" t="n">
        <v>9</v>
      </c>
      <c r="N56" s="121" t="n">
        <f aca="false">(D56*G56)*B56</f>
        <v>0</v>
      </c>
    </row>
    <row r="57" s="5" customFormat="true" ht="15" hidden="false" customHeight="false" outlineLevel="0" collapsed="false">
      <c r="A57" s="109" t="s">
        <v>120</v>
      </c>
      <c r="B57" s="110"/>
      <c r="C57" s="111" t="s">
        <v>27</v>
      </c>
      <c r="D57" s="112" t="n">
        <v>30</v>
      </c>
      <c r="E57" s="112" t="n">
        <v>1</v>
      </c>
      <c r="F57" s="113" t="n">
        <v>82.6</v>
      </c>
      <c r="G57" s="124" t="n">
        <v>0.59</v>
      </c>
      <c r="H57" s="115" t="n">
        <v>1</v>
      </c>
      <c r="I57" s="116" t="s">
        <v>28</v>
      </c>
      <c r="J57" s="122"/>
      <c r="K57" s="123" t="s">
        <v>121</v>
      </c>
      <c r="L57" s="130" t="s">
        <v>113</v>
      </c>
      <c r="M57" s="120" t="n">
        <v>9</v>
      </c>
      <c r="N57" s="121" t="n">
        <f aca="false">(D57*G57)*B57</f>
        <v>0</v>
      </c>
    </row>
    <row r="58" s="5" customFormat="true" ht="15" hidden="false" customHeight="false" outlineLevel="0" collapsed="false">
      <c r="A58" s="109" t="s">
        <v>122</v>
      </c>
      <c r="B58" s="110"/>
      <c r="C58" s="111" t="s">
        <v>27</v>
      </c>
      <c r="D58" s="112" t="n">
        <v>30</v>
      </c>
      <c r="E58" s="112" t="n">
        <v>1</v>
      </c>
      <c r="F58" s="113" t="n">
        <v>82.6</v>
      </c>
      <c r="G58" s="124" t="n">
        <v>0.59</v>
      </c>
      <c r="H58" s="115" t="n">
        <v>1</v>
      </c>
      <c r="I58" s="116" t="s">
        <v>28</v>
      </c>
      <c r="J58" s="122"/>
      <c r="K58" s="123" t="s">
        <v>123</v>
      </c>
      <c r="L58" s="130" t="s">
        <v>113</v>
      </c>
      <c r="M58" s="120" t="n">
        <v>9</v>
      </c>
      <c r="N58" s="121" t="n">
        <f aca="false">(D58*G58)*B58</f>
        <v>0</v>
      </c>
    </row>
    <row r="59" s="5" customFormat="true" ht="15" hidden="false" customHeight="false" outlineLevel="0" collapsed="false">
      <c r="A59" s="109" t="s">
        <v>124</v>
      </c>
      <c r="B59" s="110"/>
      <c r="C59" s="111" t="s">
        <v>27</v>
      </c>
      <c r="D59" s="112" t="n">
        <v>30</v>
      </c>
      <c r="E59" s="112" t="n">
        <v>5</v>
      </c>
      <c r="F59" s="113" t="n">
        <v>72.8</v>
      </c>
      <c r="G59" s="124" t="n">
        <v>0.52</v>
      </c>
      <c r="H59" s="115" t="n">
        <v>1</v>
      </c>
      <c r="I59" s="116" t="s">
        <v>28</v>
      </c>
      <c r="J59" s="122"/>
      <c r="K59" s="123" t="s">
        <v>125</v>
      </c>
      <c r="L59" s="130" t="s">
        <v>126</v>
      </c>
      <c r="M59" s="120" t="n">
        <v>9</v>
      </c>
      <c r="N59" s="121" t="n">
        <f aca="false">(D59*G59)*B59</f>
        <v>0</v>
      </c>
    </row>
    <row r="60" s="5" customFormat="true" ht="15" hidden="false" customHeight="false" outlineLevel="0" collapsed="false">
      <c r="A60" s="109" t="s">
        <v>127</v>
      </c>
      <c r="B60" s="110"/>
      <c r="C60" s="111" t="s">
        <v>27</v>
      </c>
      <c r="D60" s="112" t="n">
        <v>30</v>
      </c>
      <c r="E60" s="112" t="n">
        <v>3</v>
      </c>
      <c r="F60" s="113" t="n">
        <v>63</v>
      </c>
      <c r="G60" s="124" t="n">
        <v>0.45</v>
      </c>
      <c r="H60" s="115" t="n">
        <v>1</v>
      </c>
      <c r="I60" s="116" t="s">
        <v>28</v>
      </c>
      <c r="J60" s="122"/>
      <c r="K60" s="123" t="s">
        <v>128</v>
      </c>
      <c r="L60" s="130" t="s">
        <v>129</v>
      </c>
      <c r="M60" s="120" t="n">
        <v>9</v>
      </c>
      <c r="N60" s="121" t="n">
        <f aca="false">(D60*G60)*B60</f>
        <v>0</v>
      </c>
    </row>
    <row r="61" s="5" customFormat="true" ht="15" hidden="false" customHeight="false" outlineLevel="0" collapsed="false">
      <c r="A61" s="109" t="s">
        <v>130</v>
      </c>
      <c r="B61" s="110"/>
      <c r="C61" s="111" t="s">
        <v>27</v>
      </c>
      <c r="D61" s="112" t="n">
        <v>30</v>
      </c>
      <c r="E61" s="112" t="n">
        <v>5</v>
      </c>
      <c r="F61" s="113" t="n">
        <v>58.8</v>
      </c>
      <c r="G61" s="124" t="n">
        <v>0.42</v>
      </c>
      <c r="H61" s="115" t="n">
        <v>1</v>
      </c>
      <c r="I61" s="116" t="s">
        <v>28</v>
      </c>
      <c r="J61" s="122"/>
      <c r="K61" s="123" t="s">
        <v>131</v>
      </c>
      <c r="L61" s="130" t="s">
        <v>132</v>
      </c>
      <c r="M61" s="120" t="n">
        <v>9</v>
      </c>
      <c r="N61" s="121" t="n">
        <f aca="false">(D61*G61)*B61</f>
        <v>0</v>
      </c>
    </row>
    <row r="62" s="5" customFormat="true" ht="15" hidden="false" customHeight="false" outlineLevel="0" collapsed="false">
      <c r="A62" s="109" t="s">
        <v>133</v>
      </c>
      <c r="B62" s="110"/>
      <c r="C62" s="111" t="s">
        <v>27</v>
      </c>
      <c r="D62" s="112" t="n">
        <v>30</v>
      </c>
      <c r="E62" s="112" t="n">
        <v>8</v>
      </c>
      <c r="F62" s="113" t="n">
        <v>82.6</v>
      </c>
      <c r="G62" s="124" t="n">
        <v>0.59</v>
      </c>
      <c r="H62" s="115" t="n">
        <v>1</v>
      </c>
      <c r="I62" s="116" t="s">
        <v>28</v>
      </c>
      <c r="J62" s="122"/>
      <c r="K62" s="123" t="s">
        <v>134</v>
      </c>
      <c r="L62" s="130" t="s">
        <v>126</v>
      </c>
      <c r="M62" s="120" t="n">
        <v>9</v>
      </c>
      <c r="N62" s="121" t="n">
        <f aca="false">(D62*G62)*B62</f>
        <v>0</v>
      </c>
    </row>
    <row r="63" s="5" customFormat="true" ht="15" hidden="false" customHeight="false" outlineLevel="0" collapsed="false">
      <c r="A63" s="109" t="s">
        <v>135</v>
      </c>
      <c r="B63" s="110"/>
      <c r="C63" s="111" t="s">
        <v>27</v>
      </c>
      <c r="D63" s="112" t="n">
        <v>30</v>
      </c>
      <c r="E63" s="112" t="n">
        <v>5</v>
      </c>
      <c r="F63" s="113" t="n">
        <v>65.8</v>
      </c>
      <c r="G63" s="124" t="n">
        <v>0.47</v>
      </c>
      <c r="H63" s="115" t="n">
        <v>1</v>
      </c>
      <c r="I63" s="116" t="s">
        <v>28</v>
      </c>
      <c r="J63" s="122"/>
      <c r="K63" s="123" t="s">
        <v>136</v>
      </c>
      <c r="L63" s="130" t="s">
        <v>126</v>
      </c>
      <c r="M63" s="120" t="n">
        <v>9</v>
      </c>
      <c r="N63" s="121" t="n">
        <f aca="false">(D63*G63)*B63</f>
        <v>0</v>
      </c>
    </row>
    <row r="64" customFormat="false" ht="18" hidden="false" customHeight="false" outlineLevel="0" collapsed="false">
      <c r="A64" s="131"/>
      <c r="B64" s="132"/>
      <c r="C64" s="72"/>
      <c r="D64" s="73"/>
      <c r="E64" s="75"/>
      <c r="F64" s="113"/>
      <c r="G64" s="133"/>
      <c r="H64" s="134"/>
      <c r="I64" s="135"/>
      <c r="J64" s="136" t="s">
        <v>137</v>
      </c>
      <c r="K64" s="137"/>
      <c r="L64" s="75"/>
      <c r="M64" s="108"/>
      <c r="N64" s="98" t="s">
        <v>5</v>
      </c>
    </row>
    <row r="65" customFormat="false" ht="15" hidden="false" customHeight="false" outlineLevel="0" collapsed="false">
      <c r="A65" s="99"/>
      <c r="B65" s="100"/>
      <c r="C65" s="101"/>
      <c r="D65" s="73"/>
      <c r="E65" s="102"/>
      <c r="F65" s="113"/>
      <c r="G65" s="138"/>
      <c r="H65" s="104"/>
      <c r="I65" s="139"/>
      <c r="J65" s="106"/>
      <c r="K65" s="107" t="s">
        <v>72</v>
      </c>
      <c r="L65" s="75"/>
      <c r="M65" s="108"/>
      <c r="N65" s="98" t="s">
        <v>5</v>
      </c>
    </row>
    <row r="66" customFormat="false" ht="15" hidden="false" customHeight="false" outlineLevel="0" collapsed="false">
      <c r="A66" s="140" t="n">
        <v>37251</v>
      </c>
      <c r="B66" s="141"/>
      <c r="C66" s="142" t="s">
        <v>27</v>
      </c>
      <c r="D66" s="142" t="n">
        <v>15</v>
      </c>
      <c r="E66" s="142" t="n">
        <v>1</v>
      </c>
      <c r="F66" s="113" t="n">
        <v>91</v>
      </c>
      <c r="G66" s="143" t="n">
        <v>0.65</v>
      </c>
      <c r="H66" s="115" t="n">
        <v>1</v>
      </c>
      <c r="I66" s="116" t="s">
        <v>28</v>
      </c>
      <c r="J66" s="144" t="s">
        <v>138</v>
      </c>
      <c r="K66" s="145" t="s">
        <v>139</v>
      </c>
      <c r="L66" s="146" t="s">
        <v>99</v>
      </c>
      <c r="M66" s="147" t="n">
        <v>11</v>
      </c>
      <c r="N66" s="148" t="n">
        <f aca="false">(D66*G66)*B66</f>
        <v>0</v>
      </c>
    </row>
    <row r="67" customFormat="false" ht="15" hidden="false" customHeight="false" outlineLevel="0" collapsed="false">
      <c r="A67" s="140" t="n">
        <v>37252</v>
      </c>
      <c r="B67" s="141"/>
      <c r="C67" s="111" t="s">
        <v>27</v>
      </c>
      <c r="D67" s="142" t="n">
        <v>15</v>
      </c>
      <c r="E67" s="142" t="n">
        <v>1</v>
      </c>
      <c r="F67" s="113" t="n">
        <v>91</v>
      </c>
      <c r="G67" s="143" t="n">
        <v>0.65</v>
      </c>
      <c r="H67" s="115" t="n">
        <v>1</v>
      </c>
      <c r="I67" s="116" t="s">
        <v>28</v>
      </c>
      <c r="J67" s="144" t="s">
        <v>138</v>
      </c>
      <c r="K67" s="149" t="s">
        <v>140</v>
      </c>
      <c r="L67" s="146" t="s">
        <v>99</v>
      </c>
      <c r="M67" s="147" t="n">
        <v>11</v>
      </c>
      <c r="N67" s="148" t="n">
        <f aca="false">(D67*G67)*B67</f>
        <v>0</v>
      </c>
    </row>
    <row r="68" customFormat="false" ht="15" hidden="false" customHeight="false" outlineLevel="0" collapsed="false">
      <c r="A68" s="140" t="n">
        <v>37253</v>
      </c>
      <c r="B68" s="141"/>
      <c r="C68" s="111" t="s">
        <v>27</v>
      </c>
      <c r="D68" s="142" t="n">
        <v>15</v>
      </c>
      <c r="E68" s="142" t="n">
        <v>1</v>
      </c>
      <c r="F68" s="113" t="n">
        <v>92.4</v>
      </c>
      <c r="G68" s="143" t="n">
        <v>0.66</v>
      </c>
      <c r="H68" s="115" t="n">
        <v>1</v>
      </c>
      <c r="I68" s="116" t="s">
        <v>28</v>
      </c>
      <c r="J68" s="144" t="s">
        <v>138</v>
      </c>
      <c r="K68" s="149" t="s">
        <v>141</v>
      </c>
      <c r="L68" s="146" t="s">
        <v>99</v>
      </c>
      <c r="M68" s="147" t="n">
        <v>11</v>
      </c>
      <c r="N68" s="148" t="n">
        <f aca="false">(D68*G68)*B68</f>
        <v>0</v>
      </c>
    </row>
    <row r="69" customFormat="false" ht="15" hidden="false" customHeight="false" outlineLevel="0" collapsed="false">
      <c r="A69" s="140" t="n">
        <v>37254</v>
      </c>
      <c r="B69" s="141"/>
      <c r="C69" s="111" t="s">
        <v>27</v>
      </c>
      <c r="D69" s="142" t="n">
        <v>15</v>
      </c>
      <c r="E69" s="142" t="n">
        <v>1</v>
      </c>
      <c r="F69" s="113" t="n">
        <v>92.4</v>
      </c>
      <c r="G69" s="143" t="n">
        <v>0.66</v>
      </c>
      <c r="H69" s="115" t="n">
        <v>1</v>
      </c>
      <c r="I69" s="116" t="s">
        <v>28</v>
      </c>
      <c r="J69" s="144" t="s">
        <v>138</v>
      </c>
      <c r="K69" s="149" t="s">
        <v>142</v>
      </c>
      <c r="L69" s="146" t="s">
        <v>99</v>
      </c>
      <c r="M69" s="147" t="n">
        <v>11</v>
      </c>
      <c r="N69" s="148" t="n">
        <f aca="false">(D69*G69)*B69</f>
        <v>0</v>
      </c>
    </row>
    <row r="70" customFormat="false" ht="15" hidden="false" customHeight="false" outlineLevel="0" collapsed="false">
      <c r="A70" s="140" t="n">
        <v>37255</v>
      </c>
      <c r="B70" s="141"/>
      <c r="C70" s="111" t="s">
        <v>27</v>
      </c>
      <c r="D70" s="142" t="n">
        <v>15</v>
      </c>
      <c r="E70" s="142" t="n">
        <v>1</v>
      </c>
      <c r="F70" s="113" t="n">
        <v>92.4</v>
      </c>
      <c r="G70" s="143" t="n">
        <v>0.66</v>
      </c>
      <c r="H70" s="115" t="n">
        <v>1</v>
      </c>
      <c r="I70" s="116" t="s">
        <v>28</v>
      </c>
      <c r="J70" s="144" t="s">
        <v>138</v>
      </c>
      <c r="K70" s="149" t="s">
        <v>143</v>
      </c>
      <c r="L70" s="146" t="s">
        <v>99</v>
      </c>
      <c r="M70" s="147" t="n">
        <v>11</v>
      </c>
      <c r="N70" s="148" t="n">
        <f aca="false">(D70*G70)*B70</f>
        <v>0</v>
      </c>
    </row>
    <row r="71" customFormat="false" ht="15" hidden="false" customHeight="false" outlineLevel="0" collapsed="false">
      <c r="A71" s="140" t="n">
        <v>37256</v>
      </c>
      <c r="B71" s="141"/>
      <c r="C71" s="111" t="s">
        <v>27</v>
      </c>
      <c r="D71" s="142" t="n">
        <v>15</v>
      </c>
      <c r="E71" s="142" t="n">
        <v>1</v>
      </c>
      <c r="F71" s="113" t="n">
        <v>91</v>
      </c>
      <c r="G71" s="143" t="n">
        <v>0.65</v>
      </c>
      <c r="H71" s="115" t="n">
        <v>1</v>
      </c>
      <c r="I71" s="116" t="s">
        <v>28</v>
      </c>
      <c r="J71" s="144" t="s">
        <v>138</v>
      </c>
      <c r="K71" s="149" t="s">
        <v>144</v>
      </c>
      <c r="L71" s="146" t="s">
        <v>99</v>
      </c>
      <c r="M71" s="147" t="n">
        <v>11</v>
      </c>
      <c r="N71" s="148" t="n">
        <f aca="false">(D71*G71)*B71</f>
        <v>0</v>
      </c>
    </row>
    <row r="72" customFormat="false" ht="15" hidden="false" customHeight="false" outlineLevel="0" collapsed="false">
      <c r="A72" s="150" t="n">
        <v>37257</v>
      </c>
      <c r="B72" s="141"/>
      <c r="C72" s="111" t="s">
        <v>27</v>
      </c>
      <c r="D72" s="151" t="n">
        <v>15</v>
      </c>
      <c r="E72" s="151" t="n">
        <v>1</v>
      </c>
      <c r="F72" s="113" t="n">
        <v>91</v>
      </c>
      <c r="G72" s="143" t="n">
        <v>0.65</v>
      </c>
      <c r="H72" s="115" t="n">
        <v>1</v>
      </c>
      <c r="I72" s="116" t="s">
        <v>28</v>
      </c>
      <c r="J72" s="144" t="s">
        <v>138</v>
      </c>
      <c r="K72" s="152" t="s">
        <v>145</v>
      </c>
      <c r="L72" s="146" t="s">
        <v>99</v>
      </c>
      <c r="M72" s="147" t="n">
        <v>11</v>
      </c>
      <c r="N72" s="148" t="n">
        <f aca="false">(D72*G72)*B72</f>
        <v>0</v>
      </c>
    </row>
    <row r="73" customFormat="false" ht="15" hidden="false" customHeight="false" outlineLevel="0" collapsed="false">
      <c r="A73" s="150" t="n">
        <v>37258</v>
      </c>
      <c r="B73" s="141"/>
      <c r="C73" s="111" t="s">
        <v>27</v>
      </c>
      <c r="D73" s="151" t="n">
        <v>15</v>
      </c>
      <c r="E73" s="151" t="n">
        <v>1</v>
      </c>
      <c r="F73" s="113" t="n">
        <v>91</v>
      </c>
      <c r="G73" s="143" t="n">
        <v>0.65</v>
      </c>
      <c r="H73" s="115" t="n">
        <v>1</v>
      </c>
      <c r="I73" s="116" t="s">
        <v>28</v>
      </c>
      <c r="J73" s="144" t="s">
        <v>138</v>
      </c>
      <c r="K73" s="152" t="s">
        <v>146</v>
      </c>
      <c r="L73" s="146" t="s">
        <v>99</v>
      </c>
      <c r="M73" s="147" t="n">
        <v>11</v>
      </c>
      <c r="N73" s="148" t="n">
        <f aca="false">(D73*G73)*B73</f>
        <v>0</v>
      </c>
    </row>
    <row r="74" customFormat="false" ht="15" hidden="false" customHeight="false" outlineLevel="0" collapsed="false">
      <c r="A74" s="140" t="n">
        <v>37259</v>
      </c>
      <c r="B74" s="141"/>
      <c r="C74" s="111" t="s">
        <v>27</v>
      </c>
      <c r="D74" s="151" t="n">
        <v>15</v>
      </c>
      <c r="E74" s="151" t="n">
        <v>1</v>
      </c>
      <c r="F74" s="113" t="n">
        <v>91</v>
      </c>
      <c r="G74" s="143" t="n">
        <v>0.65</v>
      </c>
      <c r="H74" s="115" t="n">
        <v>1</v>
      </c>
      <c r="I74" s="116" t="s">
        <v>28</v>
      </c>
      <c r="J74" s="144" t="s">
        <v>138</v>
      </c>
      <c r="K74" s="152" t="s">
        <v>147</v>
      </c>
      <c r="L74" s="146" t="s">
        <v>99</v>
      </c>
      <c r="M74" s="147" t="n">
        <v>11</v>
      </c>
      <c r="N74" s="148" t="n">
        <f aca="false">(D74*G74)*B74</f>
        <v>0</v>
      </c>
    </row>
    <row r="75" customFormat="false" ht="15" hidden="false" customHeight="false" outlineLevel="0" collapsed="false">
      <c r="A75" s="140" t="n">
        <v>37288</v>
      </c>
      <c r="B75" s="141"/>
      <c r="C75" s="111" t="s">
        <v>27</v>
      </c>
      <c r="D75" s="151" t="n">
        <v>15</v>
      </c>
      <c r="E75" s="151" t="n">
        <v>1</v>
      </c>
      <c r="F75" s="113" t="n">
        <v>92.4</v>
      </c>
      <c r="G75" s="143" t="n">
        <v>0.66</v>
      </c>
      <c r="H75" s="115" t="n">
        <v>1</v>
      </c>
      <c r="I75" s="116" t="s">
        <v>28</v>
      </c>
      <c r="J75" s="144" t="s">
        <v>138</v>
      </c>
      <c r="K75" s="152" t="s">
        <v>148</v>
      </c>
      <c r="L75" s="146" t="s">
        <v>99</v>
      </c>
      <c r="M75" s="147" t="n">
        <v>11</v>
      </c>
      <c r="N75" s="148" t="n">
        <f aca="false">(D75*G75)*B75</f>
        <v>0</v>
      </c>
    </row>
    <row r="76" customFormat="false" ht="15" hidden="false" customHeight="false" outlineLevel="0" collapsed="false">
      <c r="A76" s="140" t="n">
        <v>37270</v>
      </c>
      <c r="B76" s="141"/>
      <c r="C76" s="111" t="s">
        <v>27</v>
      </c>
      <c r="D76" s="151" t="n">
        <v>15</v>
      </c>
      <c r="E76" s="151" t="n">
        <v>1</v>
      </c>
      <c r="F76" s="113" t="n">
        <v>91</v>
      </c>
      <c r="G76" s="143" t="n">
        <v>0.65</v>
      </c>
      <c r="H76" s="115" t="n">
        <v>1</v>
      </c>
      <c r="I76" s="116" t="s">
        <v>28</v>
      </c>
      <c r="J76" s="144" t="s">
        <v>138</v>
      </c>
      <c r="K76" s="152" t="s">
        <v>149</v>
      </c>
      <c r="L76" s="146" t="s">
        <v>99</v>
      </c>
      <c r="M76" s="147" t="n">
        <v>11</v>
      </c>
      <c r="N76" s="148" t="n">
        <f aca="false">(D76*G76)*B76</f>
        <v>0</v>
      </c>
    </row>
    <row r="77" customFormat="false" ht="15" hidden="false" customHeight="false" outlineLevel="0" collapsed="false">
      <c r="A77" s="140" t="n">
        <v>37260</v>
      </c>
      <c r="B77" s="141"/>
      <c r="C77" s="111" t="s">
        <v>27</v>
      </c>
      <c r="D77" s="142" t="n">
        <v>15</v>
      </c>
      <c r="E77" s="142" t="n">
        <v>1</v>
      </c>
      <c r="F77" s="113" t="n">
        <v>91</v>
      </c>
      <c r="G77" s="143" t="n">
        <v>0.65</v>
      </c>
      <c r="H77" s="115" t="n">
        <v>1</v>
      </c>
      <c r="I77" s="116" t="s">
        <v>28</v>
      </c>
      <c r="J77" s="144" t="s">
        <v>150</v>
      </c>
      <c r="K77" s="149" t="s">
        <v>151</v>
      </c>
      <c r="L77" s="146" t="s">
        <v>99</v>
      </c>
      <c r="M77" s="147" t="n">
        <v>11</v>
      </c>
      <c r="N77" s="148" t="n">
        <f aca="false">(D77*G77)*B77</f>
        <v>0</v>
      </c>
    </row>
    <row r="78" customFormat="false" ht="15" hidden="false" customHeight="false" outlineLevel="0" collapsed="false">
      <c r="A78" s="140" t="n">
        <v>37261</v>
      </c>
      <c r="B78" s="141"/>
      <c r="C78" s="111" t="s">
        <v>27</v>
      </c>
      <c r="D78" s="142" t="n">
        <v>15</v>
      </c>
      <c r="E78" s="142" t="n">
        <v>1</v>
      </c>
      <c r="F78" s="113" t="n">
        <v>91</v>
      </c>
      <c r="G78" s="143" t="n">
        <v>0.65</v>
      </c>
      <c r="H78" s="115" t="n">
        <v>1</v>
      </c>
      <c r="I78" s="116" t="s">
        <v>28</v>
      </c>
      <c r="J78" s="144" t="s">
        <v>150</v>
      </c>
      <c r="K78" s="149" t="s">
        <v>152</v>
      </c>
      <c r="L78" s="146" t="s">
        <v>99</v>
      </c>
      <c r="M78" s="147" t="n">
        <v>11</v>
      </c>
      <c r="N78" s="148" t="n">
        <f aca="false">(D78*G78)*B78</f>
        <v>0</v>
      </c>
    </row>
    <row r="79" customFormat="false" ht="15" hidden="false" customHeight="false" outlineLevel="0" collapsed="false">
      <c r="A79" s="140" t="n">
        <v>37262</v>
      </c>
      <c r="B79" s="141"/>
      <c r="C79" s="111" t="s">
        <v>27</v>
      </c>
      <c r="D79" s="142" t="n">
        <v>15</v>
      </c>
      <c r="E79" s="142" t="n">
        <v>1</v>
      </c>
      <c r="F79" s="113" t="n">
        <v>92.4</v>
      </c>
      <c r="G79" s="143" t="n">
        <v>0.66</v>
      </c>
      <c r="H79" s="115" t="n">
        <v>1</v>
      </c>
      <c r="I79" s="116" t="s">
        <v>28</v>
      </c>
      <c r="J79" s="144" t="s">
        <v>150</v>
      </c>
      <c r="K79" s="149" t="s">
        <v>153</v>
      </c>
      <c r="L79" s="146" t="s">
        <v>99</v>
      </c>
      <c r="M79" s="147" t="n">
        <v>11</v>
      </c>
      <c r="N79" s="148" t="n">
        <f aca="false">(D79*G79)*B79</f>
        <v>0</v>
      </c>
    </row>
    <row r="80" customFormat="false" ht="15" hidden="false" customHeight="false" outlineLevel="0" collapsed="false">
      <c r="A80" s="140" t="n">
        <v>37263</v>
      </c>
      <c r="B80" s="141"/>
      <c r="C80" s="111" t="s">
        <v>27</v>
      </c>
      <c r="D80" s="142" t="n">
        <v>15</v>
      </c>
      <c r="E80" s="142" t="n">
        <v>1</v>
      </c>
      <c r="F80" s="113" t="n">
        <v>92.4</v>
      </c>
      <c r="G80" s="143" t="n">
        <v>0.66</v>
      </c>
      <c r="H80" s="115" t="n">
        <v>1</v>
      </c>
      <c r="I80" s="116" t="s">
        <v>28</v>
      </c>
      <c r="J80" s="144" t="s">
        <v>150</v>
      </c>
      <c r="K80" s="149" t="s">
        <v>154</v>
      </c>
      <c r="L80" s="146" t="s">
        <v>99</v>
      </c>
      <c r="M80" s="147" t="n">
        <v>11</v>
      </c>
      <c r="N80" s="148" t="n">
        <f aca="false">(D80*G80)*B80</f>
        <v>0</v>
      </c>
    </row>
    <row r="81" customFormat="false" ht="15" hidden="false" customHeight="false" outlineLevel="0" collapsed="false">
      <c r="A81" s="150" t="n">
        <v>37269</v>
      </c>
      <c r="B81" s="141"/>
      <c r="C81" s="111" t="s">
        <v>27</v>
      </c>
      <c r="D81" s="151" t="n">
        <v>15</v>
      </c>
      <c r="E81" s="151" t="n">
        <v>1</v>
      </c>
      <c r="F81" s="113" t="n">
        <v>91</v>
      </c>
      <c r="G81" s="143" t="n">
        <v>0.65</v>
      </c>
      <c r="H81" s="115" t="n">
        <v>1</v>
      </c>
      <c r="I81" s="116" t="s">
        <v>28</v>
      </c>
      <c r="J81" s="144" t="s">
        <v>150</v>
      </c>
      <c r="K81" s="153" t="s">
        <v>155</v>
      </c>
      <c r="L81" s="146" t="s">
        <v>99</v>
      </c>
      <c r="M81" s="147" t="n">
        <v>11</v>
      </c>
      <c r="N81" s="148" t="n">
        <f aca="false">(D81*G81)*B81</f>
        <v>0</v>
      </c>
    </row>
    <row r="82" customFormat="false" ht="15" hidden="false" customHeight="false" outlineLevel="0" collapsed="false">
      <c r="A82" s="140" t="n">
        <v>37265</v>
      </c>
      <c r="B82" s="141"/>
      <c r="C82" s="111" t="s">
        <v>27</v>
      </c>
      <c r="D82" s="142" t="n">
        <v>15</v>
      </c>
      <c r="E82" s="142" t="n">
        <v>1</v>
      </c>
      <c r="F82" s="113" t="n">
        <v>91</v>
      </c>
      <c r="G82" s="143" t="n">
        <v>0.65</v>
      </c>
      <c r="H82" s="115" t="n">
        <v>1</v>
      </c>
      <c r="I82" s="116" t="s">
        <v>28</v>
      </c>
      <c r="J82" s="144" t="s">
        <v>150</v>
      </c>
      <c r="K82" s="149" t="s">
        <v>156</v>
      </c>
      <c r="L82" s="146" t="s">
        <v>99</v>
      </c>
      <c r="M82" s="147" t="n">
        <v>12</v>
      </c>
      <c r="N82" s="148" t="n">
        <f aca="false">(D82*G82)*B82</f>
        <v>0</v>
      </c>
    </row>
    <row r="83" customFormat="false" ht="15" hidden="false" customHeight="false" outlineLevel="0" collapsed="false">
      <c r="A83" s="140" t="n">
        <v>37266</v>
      </c>
      <c r="B83" s="141"/>
      <c r="C83" s="111" t="s">
        <v>27</v>
      </c>
      <c r="D83" s="142" t="n">
        <v>15</v>
      </c>
      <c r="E83" s="142" t="n">
        <v>1</v>
      </c>
      <c r="F83" s="113" t="n">
        <v>92.4</v>
      </c>
      <c r="G83" s="143" t="n">
        <v>0.66</v>
      </c>
      <c r="H83" s="115" t="n">
        <v>1</v>
      </c>
      <c r="I83" s="116" t="s">
        <v>28</v>
      </c>
      <c r="J83" s="144" t="s">
        <v>150</v>
      </c>
      <c r="K83" s="149" t="s">
        <v>157</v>
      </c>
      <c r="L83" s="146" t="s">
        <v>99</v>
      </c>
      <c r="M83" s="147" t="n">
        <v>12</v>
      </c>
      <c r="N83" s="148" t="n">
        <f aca="false">(D83*G83)*B83</f>
        <v>0</v>
      </c>
    </row>
    <row r="84" customFormat="false" ht="15" hidden="false" customHeight="false" outlineLevel="0" collapsed="false">
      <c r="A84" s="150" t="n">
        <v>37267</v>
      </c>
      <c r="B84" s="141"/>
      <c r="C84" s="111" t="s">
        <v>27</v>
      </c>
      <c r="D84" s="151" t="n">
        <v>15</v>
      </c>
      <c r="E84" s="151" t="n">
        <v>1</v>
      </c>
      <c r="F84" s="113" t="n">
        <v>91</v>
      </c>
      <c r="G84" s="143" t="n">
        <v>0.65</v>
      </c>
      <c r="H84" s="115" t="n">
        <v>1</v>
      </c>
      <c r="I84" s="116" t="s">
        <v>28</v>
      </c>
      <c r="J84" s="144" t="s">
        <v>150</v>
      </c>
      <c r="K84" s="152" t="s">
        <v>158</v>
      </c>
      <c r="L84" s="146" t="s">
        <v>99</v>
      </c>
      <c r="M84" s="147" t="n">
        <v>12</v>
      </c>
      <c r="N84" s="148" t="n">
        <f aca="false">(D84*G84)*B84</f>
        <v>0</v>
      </c>
    </row>
    <row r="85" customFormat="false" ht="15" hidden="false" customHeight="false" outlineLevel="0" collapsed="false">
      <c r="A85" s="150" t="n">
        <v>37268</v>
      </c>
      <c r="B85" s="141"/>
      <c r="C85" s="111" t="s">
        <v>27</v>
      </c>
      <c r="D85" s="151" t="n">
        <v>15</v>
      </c>
      <c r="E85" s="151" t="n">
        <v>1</v>
      </c>
      <c r="F85" s="113" t="n">
        <v>92.4</v>
      </c>
      <c r="G85" s="143" t="n">
        <v>0.66</v>
      </c>
      <c r="H85" s="115" t="n">
        <v>1</v>
      </c>
      <c r="I85" s="116" t="s">
        <v>28</v>
      </c>
      <c r="J85" s="144" t="s">
        <v>150</v>
      </c>
      <c r="K85" s="152" t="s">
        <v>159</v>
      </c>
      <c r="L85" s="146" t="s">
        <v>99</v>
      </c>
      <c r="M85" s="147" t="n">
        <v>12</v>
      </c>
      <c r="N85" s="148" t="n">
        <f aca="false">(D85*G85)*B85</f>
        <v>0</v>
      </c>
    </row>
    <row r="86" customFormat="false" ht="15" hidden="false" customHeight="false" outlineLevel="0" collapsed="false">
      <c r="A86" s="140" t="n">
        <v>37264</v>
      </c>
      <c r="B86" s="141"/>
      <c r="C86" s="111" t="s">
        <v>27</v>
      </c>
      <c r="D86" s="142" t="n">
        <v>15</v>
      </c>
      <c r="E86" s="142" t="n">
        <v>1</v>
      </c>
      <c r="F86" s="113" t="n">
        <v>91</v>
      </c>
      <c r="G86" s="143" t="n">
        <v>0.65</v>
      </c>
      <c r="H86" s="115" t="n">
        <v>1</v>
      </c>
      <c r="I86" s="116" t="s">
        <v>28</v>
      </c>
      <c r="J86" s="144" t="s">
        <v>150</v>
      </c>
      <c r="K86" s="149" t="s">
        <v>160</v>
      </c>
      <c r="L86" s="146" t="s">
        <v>99</v>
      </c>
      <c r="M86" s="147" t="n">
        <v>12</v>
      </c>
      <c r="N86" s="148" t="n">
        <f aca="false">(D86*G86)*B86</f>
        <v>0</v>
      </c>
    </row>
    <row r="87" customFormat="false" ht="15" hidden="false" customHeight="false" outlineLevel="0" collapsed="false">
      <c r="A87" s="140" t="n">
        <v>37275</v>
      </c>
      <c r="B87" s="141"/>
      <c r="C87" s="111" t="s">
        <v>27</v>
      </c>
      <c r="D87" s="142" t="n">
        <v>15</v>
      </c>
      <c r="E87" s="142" t="n">
        <v>1</v>
      </c>
      <c r="F87" s="113" t="n">
        <v>91</v>
      </c>
      <c r="G87" s="143" t="n">
        <v>0.65</v>
      </c>
      <c r="H87" s="115" t="n">
        <v>1</v>
      </c>
      <c r="I87" s="116" t="s">
        <v>28</v>
      </c>
      <c r="J87" s="144" t="s">
        <v>161</v>
      </c>
      <c r="K87" s="149" t="s">
        <v>162</v>
      </c>
      <c r="L87" s="146" t="s">
        <v>99</v>
      </c>
      <c r="M87" s="147" t="n">
        <v>12</v>
      </c>
      <c r="N87" s="148" t="n">
        <f aca="false">(D87*G87)*B87</f>
        <v>0</v>
      </c>
    </row>
    <row r="88" customFormat="false" ht="15" hidden="false" customHeight="false" outlineLevel="0" collapsed="false">
      <c r="A88" s="150" t="n">
        <v>37276</v>
      </c>
      <c r="B88" s="141"/>
      <c r="C88" s="111" t="s">
        <v>27</v>
      </c>
      <c r="D88" s="151" t="n">
        <v>15</v>
      </c>
      <c r="E88" s="151" t="n">
        <v>1</v>
      </c>
      <c r="F88" s="113" t="n">
        <v>92.4</v>
      </c>
      <c r="G88" s="143" t="n">
        <v>0.66</v>
      </c>
      <c r="H88" s="115" t="n">
        <v>1</v>
      </c>
      <c r="I88" s="116" t="s">
        <v>28</v>
      </c>
      <c r="J88" s="144" t="s">
        <v>161</v>
      </c>
      <c r="K88" s="152" t="s">
        <v>163</v>
      </c>
      <c r="L88" s="146" t="s">
        <v>99</v>
      </c>
      <c r="M88" s="147" t="n">
        <v>12</v>
      </c>
      <c r="N88" s="148" t="n">
        <f aca="false">(D88*G88)*B88</f>
        <v>0</v>
      </c>
    </row>
    <row r="89" customFormat="false" ht="15" hidden="false" customHeight="false" outlineLevel="0" collapsed="false">
      <c r="A89" s="150" t="n">
        <v>37277</v>
      </c>
      <c r="B89" s="141"/>
      <c r="C89" s="111" t="s">
        <v>27</v>
      </c>
      <c r="D89" s="151" t="n">
        <v>15</v>
      </c>
      <c r="E89" s="151" t="n">
        <v>1</v>
      </c>
      <c r="F89" s="113" t="n">
        <v>91</v>
      </c>
      <c r="G89" s="143" t="n">
        <v>0.65</v>
      </c>
      <c r="H89" s="115" t="n">
        <v>1</v>
      </c>
      <c r="I89" s="116" t="s">
        <v>28</v>
      </c>
      <c r="J89" s="144" t="s">
        <v>161</v>
      </c>
      <c r="K89" s="152" t="s">
        <v>164</v>
      </c>
      <c r="L89" s="146" t="s">
        <v>99</v>
      </c>
      <c r="M89" s="147" t="n">
        <v>12</v>
      </c>
      <c r="N89" s="148" t="n">
        <f aca="false">(D89*G89)*B89</f>
        <v>0</v>
      </c>
    </row>
    <row r="90" customFormat="false" ht="15" hidden="false" customHeight="false" outlineLevel="0" collapsed="false">
      <c r="A90" s="150" t="n">
        <v>37278</v>
      </c>
      <c r="B90" s="141"/>
      <c r="C90" s="111" t="s">
        <v>27</v>
      </c>
      <c r="D90" s="151" t="n">
        <v>15</v>
      </c>
      <c r="E90" s="151" t="n">
        <v>1</v>
      </c>
      <c r="F90" s="113" t="n">
        <v>92.4</v>
      </c>
      <c r="G90" s="143" t="n">
        <v>0.66</v>
      </c>
      <c r="H90" s="115" t="n">
        <v>1</v>
      </c>
      <c r="I90" s="116" t="s">
        <v>28</v>
      </c>
      <c r="J90" s="144" t="s">
        <v>161</v>
      </c>
      <c r="K90" s="154" t="s">
        <v>165</v>
      </c>
      <c r="L90" s="146" t="s">
        <v>99</v>
      </c>
      <c r="M90" s="147" t="n">
        <v>12</v>
      </c>
      <c r="N90" s="148" t="n">
        <f aca="false">(D90*G90)*B90</f>
        <v>0</v>
      </c>
    </row>
    <row r="91" customFormat="false" ht="15" hidden="false" customHeight="false" outlineLevel="0" collapsed="false">
      <c r="A91" s="150" t="n">
        <v>37279</v>
      </c>
      <c r="B91" s="141"/>
      <c r="C91" s="111" t="s">
        <v>27</v>
      </c>
      <c r="D91" s="151" t="n">
        <v>15</v>
      </c>
      <c r="E91" s="151" t="n">
        <v>1</v>
      </c>
      <c r="F91" s="113" t="n">
        <v>91</v>
      </c>
      <c r="G91" s="143" t="n">
        <v>0.65</v>
      </c>
      <c r="H91" s="115" t="n">
        <v>1</v>
      </c>
      <c r="I91" s="116" t="s">
        <v>28</v>
      </c>
      <c r="J91" s="144" t="s">
        <v>161</v>
      </c>
      <c r="K91" s="154" t="s">
        <v>166</v>
      </c>
      <c r="L91" s="146" t="s">
        <v>99</v>
      </c>
      <c r="M91" s="147" t="n">
        <v>12</v>
      </c>
      <c r="N91" s="148" t="n">
        <f aca="false">(D91*G91)*B91</f>
        <v>0</v>
      </c>
    </row>
    <row r="92" customFormat="false" ht="15" hidden="false" customHeight="false" outlineLevel="0" collapsed="false">
      <c r="A92" s="140" t="n">
        <v>37274</v>
      </c>
      <c r="B92" s="141"/>
      <c r="C92" s="111" t="s">
        <v>27</v>
      </c>
      <c r="D92" s="142" t="n">
        <v>15</v>
      </c>
      <c r="E92" s="142" t="n">
        <v>1</v>
      </c>
      <c r="F92" s="113" t="n">
        <v>92.4</v>
      </c>
      <c r="G92" s="143" t="n">
        <v>0.66</v>
      </c>
      <c r="H92" s="115" t="n">
        <v>1</v>
      </c>
      <c r="I92" s="116" t="s">
        <v>28</v>
      </c>
      <c r="J92" s="144" t="s">
        <v>161</v>
      </c>
      <c r="K92" s="149" t="s">
        <v>167</v>
      </c>
      <c r="L92" s="146" t="s">
        <v>75</v>
      </c>
      <c r="M92" s="147" t="n">
        <v>12</v>
      </c>
      <c r="N92" s="148" t="n">
        <f aca="false">(D92*G92)*B92</f>
        <v>0</v>
      </c>
    </row>
    <row r="93" customFormat="false" ht="15" hidden="false" customHeight="false" outlineLevel="0" collapsed="false">
      <c r="A93" s="140" t="n">
        <v>37280</v>
      </c>
      <c r="B93" s="141"/>
      <c r="C93" s="111" t="s">
        <v>27</v>
      </c>
      <c r="D93" s="142" t="n">
        <v>15</v>
      </c>
      <c r="E93" s="142" t="n">
        <v>1</v>
      </c>
      <c r="F93" s="113" t="n">
        <v>91</v>
      </c>
      <c r="G93" s="143" t="n">
        <v>0.65</v>
      </c>
      <c r="H93" s="115" t="n">
        <v>1</v>
      </c>
      <c r="I93" s="116" t="s">
        <v>28</v>
      </c>
      <c r="J93" s="144" t="s">
        <v>168</v>
      </c>
      <c r="K93" s="149" t="s">
        <v>169</v>
      </c>
      <c r="L93" s="146" t="s">
        <v>99</v>
      </c>
      <c r="M93" s="147" t="n">
        <v>12</v>
      </c>
      <c r="N93" s="148" t="n">
        <f aca="false">(D93*G93)*B93</f>
        <v>0</v>
      </c>
    </row>
    <row r="94" customFormat="false" ht="15" hidden="false" customHeight="false" outlineLevel="0" collapsed="false">
      <c r="A94" s="155" t="n">
        <v>37281</v>
      </c>
      <c r="B94" s="141"/>
      <c r="C94" s="111" t="s">
        <v>27</v>
      </c>
      <c r="D94" s="151" t="n">
        <v>15</v>
      </c>
      <c r="E94" s="151" t="n">
        <v>1</v>
      </c>
      <c r="F94" s="156" t="n">
        <v>91</v>
      </c>
      <c r="G94" s="143" t="n">
        <v>0.65</v>
      </c>
      <c r="H94" s="115" t="n">
        <v>1</v>
      </c>
      <c r="I94" s="116" t="s">
        <v>28</v>
      </c>
      <c r="J94" s="144" t="s">
        <v>168</v>
      </c>
      <c r="K94" s="154" t="s">
        <v>170</v>
      </c>
      <c r="L94" s="146" t="s">
        <v>99</v>
      </c>
      <c r="M94" s="147" t="n">
        <v>12</v>
      </c>
      <c r="N94" s="148" t="n">
        <f aca="false">(D94*G94)*B94</f>
        <v>0</v>
      </c>
    </row>
    <row r="95" customFormat="false" ht="15" hidden="false" customHeight="false" outlineLevel="0" collapsed="false">
      <c r="A95" s="155" t="n">
        <v>37282</v>
      </c>
      <c r="B95" s="141"/>
      <c r="C95" s="111" t="s">
        <v>27</v>
      </c>
      <c r="D95" s="151" t="n">
        <v>15</v>
      </c>
      <c r="E95" s="151" t="n">
        <v>1</v>
      </c>
      <c r="F95" s="156" t="n">
        <v>92.4</v>
      </c>
      <c r="G95" s="143" t="n">
        <v>0.66</v>
      </c>
      <c r="H95" s="115" t="n">
        <v>1</v>
      </c>
      <c r="I95" s="116" t="s">
        <v>28</v>
      </c>
      <c r="J95" s="144" t="s">
        <v>168</v>
      </c>
      <c r="K95" s="154" t="s">
        <v>171</v>
      </c>
      <c r="L95" s="146" t="s">
        <v>99</v>
      </c>
      <c r="M95" s="147" t="n">
        <v>12</v>
      </c>
      <c r="N95" s="148" t="n">
        <f aca="false">(D95*G95)*B95</f>
        <v>0</v>
      </c>
    </row>
    <row r="96" customFormat="false" ht="15" hidden="false" customHeight="false" outlineLevel="0" collapsed="false">
      <c r="A96" s="155" t="n">
        <v>37283</v>
      </c>
      <c r="B96" s="141"/>
      <c r="C96" s="111" t="s">
        <v>27</v>
      </c>
      <c r="D96" s="151" t="n">
        <v>15</v>
      </c>
      <c r="E96" s="151" t="n">
        <v>1</v>
      </c>
      <c r="F96" s="156" t="n">
        <v>92.4</v>
      </c>
      <c r="G96" s="143" t="n">
        <v>0.66</v>
      </c>
      <c r="H96" s="115" t="n">
        <v>1</v>
      </c>
      <c r="I96" s="116" t="s">
        <v>28</v>
      </c>
      <c r="J96" s="144" t="s">
        <v>168</v>
      </c>
      <c r="K96" s="154" t="s">
        <v>172</v>
      </c>
      <c r="L96" s="146" t="s">
        <v>99</v>
      </c>
      <c r="M96" s="147" t="n">
        <v>12</v>
      </c>
      <c r="N96" s="148" t="n">
        <f aca="false">(D96*G96)*B96</f>
        <v>0</v>
      </c>
    </row>
    <row r="97" customFormat="false" ht="15" hidden="false" customHeight="false" outlineLevel="0" collapsed="false">
      <c r="A97" s="155" t="n">
        <v>37284</v>
      </c>
      <c r="B97" s="141"/>
      <c r="C97" s="111" t="s">
        <v>27</v>
      </c>
      <c r="D97" s="142" t="n">
        <v>15</v>
      </c>
      <c r="E97" s="142" t="n">
        <v>1</v>
      </c>
      <c r="F97" s="156" t="n">
        <v>92.4</v>
      </c>
      <c r="G97" s="143" t="n">
        <v>0.66</v>
      </c>
      <c r="H97" s="115" t="n">
        <v>1</v>
      </c>
      <c r="I97" s="116" t="s">
        <v>28</v>
      </c>
      <c r="J97" s="144" t="s">
        <v>168</v>
      </c>
      <c r="K97" s="154" t="s">
        <v>173</v>
      </c>
      <c r="L97" s="146" t="s">
        <v>99</v>
      </c>
      <c r="M97" s="147" t="n">
        <v>12</v>
      </c>
      <c r="N97" s="148" t="n">
        <f aca="false">(D97*G97)*B97</f>
        <v>0</v>
      </c>
    </row>
    <row r="98" customFormat="false" ht="15" hidden="false" customHeight="false" outlineLevel="0" collapsed="false">
      <c r="A98" s="155" t="n">
        <v>37285</v>
      </c>
      <c r="B98" s="141"/>
      <c r="C98" s="111" t="s">
        <v>27</v>
      </c>
      <c r="D98" s="142" t="n">
        <v>15</v>
      </c>
      <c r="E98" s="142" t="n">
        <v>1</v>
      </c>
      <c r="F98" s="156" t="n">
        <v>91</v>
      </c>
      <c r="G98" s="143" t="n">
        <v>0.65</v>
      </c>
      <c r="H98" s="115" t="n">
        <v>1</v>
      </c>
      <c r="I98" s="116" t="s">
        <v>28</v>
      </c>
      <c r="J98" s="144" t="s">
        <v>168</v>
      </c>
      <c r="K98" s="154" t="s">
        <v>174</v>
      </c>
      <c r="L98" s="146" t="s">
        <v>99</v>
      </c>
      <c r="M98" s="147" t="n">
        <v>13</v>
      </c>
      <c r="N98" s="148" t="n">
        <f aca="false">(D98*G98)*B98</f>
        <v>0</v>
      </c>
    </row>
    <row r="99" customFormat="false" ht="15" hidden="false" customHeight="false" outlineLevel="0" collapsed="false">
      <c r="A99" s="99"/>
      <c r="B99" s="100"/>
      <c r="C99" s="101"/>
      <c r="D99" s="73"/>
      <c r="E99" s="102"/>
      <c r="F99" s="156" t="n">
        <v>0</v>
      </c>
      <c r="G99" s="103"/>
      <c r="H99" s="104"/>
      <c r="I99" s="105"/>
      <c r="J99" s="106"/>
      <c r="K99" s="107" t="s">
        <v>25</v>
      </c>
      <c r="L99" s="75"/>
      <c r="M99" s="108"/>
      <c r="N99" s="98" t="s">
        <v>5</v>
      </c>
    </row>
    <row r="100" customFormat="false" ht="15" hidden="false" customHeight="false" outlineLevel="0" collapsed="false">
      <c r="A100" s="140" t="n">
        <v>37291</v>
      </c>
      <c r="B100" s="141"/>
      <c r="C100" s="111" t="s">
        <v>27</v>
      </c>
      <c r="D100" s="142" t="n">
        <v>25</v>
      </c>
      <c r="E100" s="142" t="n">
        <v>5</v>
      </c>
      <c r="F100" s="156" t="n">
        <v>75.6</v>
      </c>
      <c r="G100" s="143" t="n">
        <v>0.54</v>
      </c>
      <c r="H100" s="115" t="n">
        <v>1</v>
      </c>
      <c r="I100" s="116" t="s">
        <v>28</v>
      </c>
      <c r="J100" s="144"/>
      <c r="K100" s="149" t="s">
        <v>32</v>
      </c>
      <c r="L100" s="146" t="s">
        <v>30</v>
      </c>
      <c r="M100" s="147" t="n">
        <v>13</v>
      </c>
      <c r="N100" s="148" t="n">
        <f aca="false">(D100*G100)*B100</f>
        <v>0</v>
      </c>
    </row>
    <row r="101" customFormat="false" ht="15" hidden="false" customHeight="false" outlineLevel="0" collapsed="false">
      <c r="A101" s="140" t="n">
        <v>37292</v>
      </c>
      <c r="B101" s="141"/>
      <c r="C101" s="111" t="s">
        <v>27</v>
      </c>
      <c r="D101" s="142" t="n">
        <v>25</v>
      </c>
      <c r="E101" s="142" t="n">
        <v>5</v>
      </c>
      <c r="F101" s="156" t="n">
        <v>72.8</v>
      </c>
      <c r="G101" s="143" t="n">
        <v>0.52</v>
      </c>
      <c r="H101" s="115" t="n">
        <v>1</v>
      </c>
      <c r="I101" s="116" t="s">
        <v>28</v>
      </c>
      <c r="J101" s="144"/>
      <c r="K101" s="149" t="s">
        <v>40</v>
      </c>
      <c r="L101" s="146" t="s">
        <v>30</v>
      </c>
      <c r="M101" s="147" t="n">
        <v>13</v>
      </c>
      <c r="N101" s="148" t="n">
        <f aca="false">(D101*G101)*B101</f>
        <v>0</v>
      </c>
    </row>
    <row r="102" customFormat="false" ht="15" hidden="false" customHeight="false" outlineLevel="0" collapsed="false">
      <c r="A102" s="140" t="n">
        <v>37293</v>
      </c>
      <c r="B102" s="141"/>
      <c r="C102" s="111" t="s">
        <v>27</v>
      </c>
      <c r="D102" s="142" t="n">
        <v>25</v>
      </c>
      <c r="E102" s="142" t="n">
        <v>5</v>
      </c>
      <c r="F102" s="156" t="n">
        <v>72.8</v>
      </c>
      <c r="G102" s="143" t="n">
        <v>0.52</v>
      </c>
      <c r="H102" s="115" t="n">
        <v>1</v>
      </c>
      <c r="I102" s="116" t="s">
        <v>28</v>
      </c>
      <c r="J102" s="144"/>
      <c r="K102" s="149" t="s">
        <v>36</v>
      </c>
      <c r="L102" s="146" t="s">
        <v>30</v>
      </c>
      <c r="M102" s="147" t="n">
        <v>13</v>
      </c>
      <c r="N102" s="148" t="n">
        <f aca="false">(D102*G102)*B102</f>
        <v>0</v>
      </c>
    </row>
    <row r="103" customFormat="false" ht="15" hidden="false" customHeight="false" outlineLevel="0" collapsed="false">
      <c r="A103" s="140" t="n">
        <v>37294</v>
      </c>
      <c r="B103" s="141"/>
      <c r="C103" s="111" t="s">
        <v>27</v>
      </c>
      <c r="D103" s="142" t="n">
        <v>25</v>
      </c>
      <c r="E103" s="142" t="n">
        <v>5</v>
      </c>
      <c r="F103" s="156" t="n">
        <v>72.8</v>
      </c>
      <c r="G103" s="143" t="n">
        <v>0.52</v>
      </c>
      <c r="H103" s="115" t="n">
        <v>1</v>
      </c>
      <c r="I103" s="116" t="s">
        <v>28</v>
      </c>
      <c r="J103" s="144"/>
      <c r="K103" s="149" t="s">
        <v>175</v>
      </c>
      <c r="L103" s="146" t="s">
        <v>30</v>
      </c>
      <c r="M103" s="147" t="n">
        <v>13</v>
      </c>
      <c r="N103" s="148" t="n">
        <f aca="false">(D103*G103)*B103</f>
        <v>0</v>
      </c>
    </row>
    <row r="104" customFormat="false" ht="15" hidden="false" customHeight="false" outlineLevel="0" collapsed="false">
      <c r="A104" s="140" t="n">
        <v>37295</v>
      </c>
      <c r="B104" s="141"/>
      <c r="C104" s="111" t="s">
        <v>27</v>
      </c>
      <c r="D104" s="142" t="n">
        <v>25</v>
      </c>
      <c r="E104" s="142" t="n">
        <v>5</v>
      </c>
      <c r="F104" s="156" t="n">
        <v>72.8</v>
      </c>
      <c r="G104" s="143" t="n">
        <v>0.52</v>
      </c>
      <c r="H104" s="115" t="n">
        <v>1</v>
      </c>
      <c r="I104" s="116" t="s">
        <v>28</v>
      </c>
      <c r="J104" s="144"/>
      <c r="K104" s="149" t="s">
        <v>176</v>
      </c>
      <c r="L104" s="146" t="s">
        <v>30</v>
      </c>
      <c r="M104" s="147" t="n">
        <v>13</v>
      </c>
      <c r="N104" s="148" t="n">
        <f aca="false">(D104*G104)*B104</f>
        <v>0</v>
      </c>
    </row>
    <row r="105" customFormat="false" ht="15" hidden="false" customHeight="false" outlineLevel="0" collapsed="false">
      <c r="A105" s="140" t="n">
        <v>37296</v>
      </c>
      <c r="B105" s="141"/>
      <c r="C105" s="111" t="s">
        <v>27</v>
      </c>
      <c r="D105" s="142" t="n">
        <v>25</v>
      </c>
      <c r="E105" s="142" t="n">
        <v>5</v>
      </c>
      <c r="F105" s="156" t="n">
        <v>72.8</v>
      </c>
      <c r="G105" s="143" t="n">
        <v>0.52</v>
      </c>
      <c r="H105" s="115" t="n">
        <v>1</v>
      </c>
      <c r="I105" s="116" t="s">
        <v>28</v>
      </c>
      <c r="J105" s="144"/>
      <c r="K105" s="149" t="s">
        <v>44</v>
      </c>
      <c r="L105" s="146" t="s">
        <v>30</v>
      </c>
      <c r="M105" s="147" t="n">
        <v>13</v>
      </c>
      <c r="N105" s="148" t="n">
        <f aca="false">(D105*G105)*B105</f>
        <v>0</v>
      </c>
    </row>
    <row r="106" customFormat="false" ht="15" hidden="false" customHeight="false" outlineLevel="0" collapsed="false">
      <c r="A106" s="140" t="n">
        <v>37297</v>
      </c>
      <c r="B106" s="141"/>
      <c r="C106" s="111" t="s">
        <v>27</v>
      </c>
      <c r="D106" s="142" t="n">
        <v>25</v>
      </c>
      <c r="E106" s="142" t="n">
        <v>5</v>
      </c>
      <c r="F106" s="156" t="n">
        <v>72.8</v>
      </c>
      <c r="G106" s="143" t="n">
        <v>0.52</v>
      </c>
      <c r="H106" s="115" t="n">
        <v>1</v>
      </c>
      <c r="I106" s="116" t="s">
        <v>28</v>
      </c>
      <c r="J106" s="144"/>
      <c r="K106" s="149" t="s">
        <v>29</v>
      </c>
      <c r="L106" s="146" t="s">
        <v>30</v>
      </c>
      <c r="M106" s="147" t="n">
        <v>13</v>
      </c>
      <c r="N106" s="148" t="n">
        <f aca="false">(D106*G106)*B106</f>
        <v>0</v>
      </c>
    </row>
    <row r="107" customFormat="false" ht="15" hidden="false" customHeight="false" outlineLevel="0" collapsed="false">
      <c r="A107" s="140" t="n">
        <v>37298</v>
      </c>
      <c r="B107" s="141"/>
      <c r="C107" s="111" t="s">
        <v>27</v>
      </c>
      <c r="D107" s="142" t="n">
        <v>25</v>
      </c>
      <c r="E107" s="142" t="n">
        <v>5</v>
      </c>
      <c r="F107" s="156" t="n">
        <v>72.8</v>
      </c>
      <c r="G107" s="143" t="n">
        <v>0.52</v>
      </c>
      <c r="H107" s="115" t="n">
        <v>1</v>
      </c>
      <c r="I107" s="116" t="s">
        <v>28</v>
      </c>
      <c r="J107" s="144"/>
      <c r="K107" s="149" t="s">
        <v>177</v>
      </c>
      <c r="L107" s="146" t="s">
        <v>30</v>
      </c>
      <c r="M107" s="147" t="n">
        <v>13</v>
      </c>
      <c r="N107" s="148" t="n">
        <f aca="false">(D107*G107)*B107</f>
        <v>0</v>
      </c>
    </row>
    <row r="108" customFormat="false" ht="15" hidden="false" customHeight="false" outlineLevel="0" collapsed="false">
      <c r="A108" s="140" t="n">
        <v>37299</v>
      </c>
      <c r="B108" s="141"/>
      <c r="C108" s="111" t="s">
        <v>27</v>
      </c>
      <c r="D108" s="142" t="n">
        <v>25</v>
      </c>
      <c r="E108" s="142" t="n">
        <v>5</v>
      </c>
      <c r="F108" s="156" t="n">
        <v>75.6</v>
      </c>
      <c r="G108" s="143" t="n">
        <v>0.54</v>
      </c>
      <c r="H108" s="115" t="n">
        <v>1</v>
      </c>
      <c r="I108" s="116" t="s">
        <v>28</v>
      </c>
      <c r="J108" s="144"/>
      <c r="K108" s="149" t="s">
        <v>38</v>
      </c>
      <c r="L108" s="146" t="s">
        <v>30</v>
      </c>
      <c r="M108" s="147" t="n">
        <v>13</v>
      </c>
      <c r="N108" s="148" t="n">
        <f aca="false">(D108*G108)*B108</f>
        <v>0</v>
      </c>
    </row>
    <row r="109" customFormat="false" ht="15" hidden="false" customHeight="false" outlineLevel="0" collapsed="false">
      <c r="A109" s="155" t="n">
        <v>37301</v>
      </c>
      <c r="B109" s="141"/>
      <c r="C109" s="111" t="s">
        <v>27</v>
      </c>
      <c r="D109" s="142" t="n">
        <v>25</v>
      </c>
      <c r="E109" s="142" t="n">
        <v>5</v>
      </c>
      <c r="F109" s="156" t="n">
        <v>72.8</v>
      </c>
      <c r="G109" s="143" t="n">
        <v>0.52</v>
      </c>
      <c r="H109" s="115" t="n">
        <v>1</v>
      </c>
      <c r="I109" s="116" t="s">
        <v>28</v>
      </c>
      <c r="J109" s="144"/>
      <c r="K109" s="157" t="s">
        <v>34</v>
      </c>
      <c r="L109" s="146" t="s">
        <v>30</v>
      </c>
      <c r="M109" s="147" t="n">
        <v>13</v>
      </c>
      <c r="N109" s="148" t="n">
        <f aca="false">(D109*G109)*B109</f>
        <v>0</v>
      </c>
    </row>
    <row r="110" customFormat="false" ht="15" hidden="false" customHeight="false" outlineLevel="0" collapsed="false">
      <c r="A110" s="155" t="n">
        <v>37302</v>
      </c>
      <c r="B110" s="141"/>
      <c r="C110" s="111" t="s">
        <v>27</v>
      </c>
      <c r="D110" s="142" t="n">
        <v>25</v>
      </c>
      <c r="E110" s="142" t="n">
        <v>5</v>
      </c>
      <c r="F110" s="156" t="n">
        <v>72.8</v>
      </c>
      <c r="G110" s="143" t="n">
        <v>0.52</v>
      </c>
      <c r="H110" s="115" t="n">
        <v>1</v>
      </c>
      <c r="I110" s="116" t="s">
        <v>28</v>
      </c>
      <c r="J110" s="144"/>
      <c r="K110" s="157" t="s">
        <v>178</v>
      </c>
      <c r="L110" s="146" t="s">
        <v>30</v>
      </c>
      <c r="M110" s="147" t="n">
        <v>13</v>
      </c>
      <c r="N110" s="148" t="n">
        <f aca="false">(D110*G110)*B110</f>
        <v>0</v>
      </c>
    </row>
    <row r="111" customFormat="false" ht="15" hidden="false" customHeight="false" outlineLevel="0" collapsed="false">
      <c r="A111" s="155" t="n">
        <v>37303</v>
      </c>
      <c r="B111" s="141"/>
      <c r="C111" s="111" t="s">
        <v>27</v>
      </c>
      <c r="D111" s="142" t="n">
        <v>25</v>
      </c>
      <c r="E111" s="142" t="n">
        <v>5</v>
      </c>
      <c r="F111" s="156" t="n">
        <v>72.8</v>
      </c>
      <c r="G111" s="143" t="n">
        <v>0.52</v>
      </c>
      <c r="H111" s="115" t="n">
        <v>1</v>
      </c>
      <c r="I111" s="116" t="s">
        <v>28</v>
      </c>
      <c r="J111" s="144"/>
      <c r="K111" s="157" t="s">
        <v>46</v>
      </c>
      <c r="L111" s="146" t="s">
        <v>30</v>
      </c>
      <c r="M111" s="147" t="n">
        <v>13</v>
      </c>
      <c r="N111" s="148" t="n">
        <f aca="false">(D111*G111)*B111</f>
        <v>0</v>
      </c>
    </row>
    <row r="112" customFormat="false" ht="15" hidden="false" customHeight="false" outlineLevel="0" collapsed="false">
      <c r="A112" s="155" t="n">
        <v>37304</v>
      </c>
      <c r="B112" s="141"/>
      <c r="C112" s="111" t="s">
        <v>27</v>
      </c>
      <c r="D112" s="142" t="n">
        <v>25</v>
      </c>
      <c r="E112" s="142" t="n">
        <v>5</v>
      </c>
      <c r="F112" s="156" t="n">
        <v>72.8</v>
      </c>
      <c r="G112" s="143" t="n">
        <v>0.52</v>
      </c>
      <c r="H112" s="115" t="n">
        <v>1</v>
      </c>
      <c r="I112" s="116" t="s">
        <v>28</v>
      </c>
      <c r="J112" s="144"/>
      <c r="K112" s="158" t="s">
        <v>179</v>
      </c>
      <c r="L112" s="146" t="s">
        <v>30</v>
      </c>
      <c r="M112" s="147" t="n">
        <v>13</v>
      </c>
      <c r="N112" s="148" t="n">
        <f aca="false">(D112*G112)*B112</f>
        <v>0</v>
      </c>
    </row>
    <row r="113" customFormat="false" ht="15" hidden="false" customHeight="false" outlineLevel="0" collapsed="false">
      <c r="A113" s="155" t="n">
        <v>37305</v>
      </c>
      <c r="B113" s="141"/>
      <c r="C113" s="111" t="s">
        <v>27</v>
      </c>
      <c r="D113" s="142" t="n">
        <v>25</v>
      </c>
      <c r="E113" s="142" t="n">
        <v>5</v>
      </c>
      <c r="F113" s="156" t="n">
        <v>88.2</v>
      </c>
      <c r="G113" s="143" t="n">
        <v>0.63</v>
      </c>
      <c r="H113" s="115" t="n">
        <v>1</v>
      </c>
      <c r="I113" s="116" t="s">
        <v>28</v>
      </c>
      <c r="J113" s="144"/>
      <c r="K113" s="158" t="s">
        <v>180</v>
      </c>
      <c r="L113" s="146" t="s">
        <v>30</v>
      </c>
      <c r="M113" s="147" t="n">
        <v>13</v>
      </c>
      <c r="N113" s="148" t="n">
        <f aca="false">(D113*G113)*B113</f>
        <v>0</v>
      </c>
    </row>
    <row r="114" customFormat="false" ht="15" hidden="false" customHeight="false" outlineLevel="0" collapsed="false">
      <c r="A114" s="155" t="n">
        <v>37306</v>
      </c>
      <c r="B114" s="141"/>
      <c r="C114" s="111" t="s">
        <v>27</v>
      </c>
      <c r="D114" s="142" t="n">
        <v>25</v>
      </c>
      <c r="E114" s="142" t="n">
        <v>5</v>
      </c>
      <c r="F114" s="156" t="n">
        <v>88.2</v>
      </c>
      <c r="G114" s="143" t="n">
        <v>0.63</v>
      </c>
      <c r="H114" s="115" t="n">
        <v>1</v>
      </c>
      <c r="I114" s="116" t="s">
        <v>28</v>
      </c>
      <c r="J114" s="144"/>
      <c r="K114" s="158" t="s">
        <v>181</v>
      </c>
      <c r="L114" s="146" t="s">
        <v>30</v>
      </c>
      <c r="M114" s="147" t="n">
        <v>13</v>
      </c>
      <c r="N114" s="148" t="n">
        <f aca="false">(D114*G114)*B114</f>
        <v>0</v>
      </c>
    </row>
    <row r="115" customFormat="false" ht="15" hidden="false" customHeight="false" outlineLevel="0" collapsed="false">
      <c r="A115" s="155" t="n">
        <v>37307</v>
      </c>
      <c r="B115" s="141"/>
      <c r="C115" s="111" t="s">
        <v>27</v>
      </c>
      <c r="D115" s="142" t="n">
        <v>25</v>
      </c>
      <c r="E115" s="142" t="n">
        <v>5</v>
      </c>
      <c r="F115" s="156" t="n">
        <v>75.6</v>
      </c>
      <c r="G115" s="143" t="n">
        <v>0.54</v>
      </c>
      <c r="H115" s="115" t="n">
        <v>1</v>
      </c>
      <c r="I115" s="116" t="s">
        <v>28</v>
      </c>
      <c r="J115" s="144"/>
      <c r="K115" s="158" t="s">
        <v>182</v>
      </c>
      <c r="L115" s="146" t="s">
        <v>30</v>
      </c>
      <c r="M115" s="147" t="n">
        <v>14</v>
      </c>
      <c r="N115" s="148" t="n">
        <f aca="false">(D115*G115)*B115</f>
        <v>0</v>
      </c>
    </row>
    <row r="116" customFormat="false" ht="15" hidden="false" customHeight="false" outlineLevel="0" collapsed="false">
      <c r="A116" s="155" t="n">
        <v>37308</v>
      </c>
      <c r="B116" s="141"/>
      <c r="C116" s="111" t="s">
        <v>27</v>
      </c>
      <c r="D116" s="142" t="n">
        <v>25</v>
      </c>
      <c r="E116" s="142" t="n">
        <v>5</v>
      </c>
      <c r="F116" s="156" t="n">
        <v>72.8</v>
      </c>
      <c r="G116" s="143" t="n">
        <v>0.52</v>
      </c>
      <c r="H116" s="115" t="n">
        <v>1</v>
      </c>
      <c r="I116" s="116" t="s">
        <v>28</v>
      </c>
      <c r="J116" s="144"/>
      <c r="K116" s="158" t="s">
        <v>183</v>
      </c>
      <c r="L116" s="146" t="s">
        <v>30</v>
      </c>
      <c r="M116" s="147" t="n">
        <v>14</v>
      </c>
      <c r="N116" s="148" t="n">
        <f aca="false">(D116*G116)*B116</f>
        <v>0</v>
      </c>
    </row>
    <row r="117" customFormat="false" ht="15" hidden="false" customHeight="false" outlineLevel="0" collapsed="false">
      <c r="A117" s="155" t="n">
        <v>37309</v>
      </c>
      <c r="B117" s="141"/>
      <c r="C117" s="111" t="s">
        <v>27</v>
      </c>
      <c r="D117" s="142" t="n">
        <v>25</v>
      </c>
      <c r="E117" s="142" t="n">
        <v>5</v>
      </c>
      <c r="F117" s="156" t="n">
        <v>75.6</v>
      </c>
      <c r="G117" s="143" t="n">
        <v>0.54</v>
      </c>
      <c r="H117" s="115" t="n">
        <v>1</v>
      </c>
      <c r="I117" s="116" t="s">
        <v>28</v>
      </c>
      <c r="J117" s="144"/>
      <c r="K117" s="158" t="s">
        <v>184</v>
      </c>
      <c r="L117" s="146" t="s">
        <v>30</v>
      </c>
      <c r="M117" s="147" t="n">
        <v>14</v>
      </c>
      <c r="N117" s="148" t="n">
        <f aca="false">(D117*G117)*B117</f>
        <v>0</v>
      </c>
    </row>
    <row r="118" customFormat="false" ht="15" hidden="false" customHeight="false" outlineLevel="0" collapsed="false">
      <c r="A118" s="140" t="n">
        <v>37300</v>
      </c>
      <c r="B118" s="141"/>
      <c r="C118" s="111" t="s">
        <v>27</v>
      </c>
      <c r="D118" s="142" t="n">
        <v>25</v>
      </c>
      <c r="E118" s="142" t="n">
        <v>5</v>
      </c>
      <c r="F118" s="156" t="n">
        <v>72.8</v>
      </c>
      <c r="G118" s="143" t="n">
        <v>0.52</v>
      </c>
      <c r="H118" s="115" t="n">
        <v>1</v>
      </c>
      <c r="I118" s="116" t="s">
        <v>28</v>
      </c>
      <c r="J118" s="144"/>
      <c r="K118" s="149" t="s">
        <v>185</v>
      </c>
      <c r="L118" s="146" t="s">
        <v>30</v>
      </c>
      <c r="M118" s="147" t="n">
        <v>14</v>
      </c>
      <c r="N118" s="148" t="n">
        <f aca="false">(D118*G118)*B118</f>
        <v>0</v>
      </c>
    </row>
    <row r="119" customFormat="false" ht="15" hidden="false" customHeight="false" outlineLevel="0" collapsed="false">
      <c r="A119" s="99"/>
      <c r="B119" s="100"/>
      <c r="C119" s="101"/>
      <c r="D119" s="73"/>
      <c r="E119" s="102"/>
      <c r="F119" s="156" t="n">
        <v>0</v>
      </c>
      <c r="G119" s="103"/>
      <c r="H119" s="104"/>
      <c r="I119" s="105"/>
      <c r="J119" s="106"/>
      <c r="K119" s="107" t="s">
        <v>55</v>
      </c>
      <c r="L119" s="75"/>
      <c r="M119" s="108"/>
      <c r="N119" s="98" t="s">
        <v>5</v>
      </c>
    </row>
    <row r="120" customFormat="false" ht="15" hidden="false" customHeight="false" outlineLevel="0" collapsed="false">
      <c r="A120" s="150" t="n">
        <v>37212</v>
      </c>
      <c r="B120" s="141"/>
      <c r="C120" s="111" t="s">
        <v>27</v>
      </c>
      <c r="D120" s="142" t="n">
        <v>20</v>
      </c>
      <c r="E120" s="142" t="n">
        <v>2</v>
      </c>
      <c r="F120" s="156" t="n">
        <v>88.2</v>
      </c>
      <c r="G120" s="143" t="n">
        <v>0.63</v>
      </c>
      <c r="H120" s="115" t="n">
        <v>1</v>
      </c>
      <c r="I120" s="116" t="s">
        <v>28</v>
      </c>
      <c r="J120" s="144" t="s">
        <v>186</v>
      </c>
      <c r="K120" s="149" t="s">
        <v>187</v>
      </c>
      <c r="L120" s="146" t="s">
        <v>30</v>
      </c>
      <c r="M120" s="147" t="n">
        <v>14</v>
      </c>
      <c r="N120" s="148" t="n">
        <f aca="false">(D120*G120)*B120</f>
        <v>0</v>
      </c>
    </row>
    <row r="121" customFormat="false" ht="15" hidden="false" customHeight="false" outlineLevel="0" collapsed="false">
      <c r="A121" s="150" t="n">
        <v>37213</v>
      </c>
      <c r="B121" s="141"/>
      <c r="C121" s="111" t="s">
        <v>27</v>
      </c>
      <c r="D121" s="142" t="n">
        <v>20</v>
      </c>
      <c r="E121" s="142" t="n">
        <v>2</v>
      </c>
      <c r="F121" s="156" t="n">
        <v>95.2</v>
      </c>
      <c r="G121" s="143" t="n">
        <v>0.68</v>
      </c>
      <c r="H121" s="115" t="n">
        <v>1</v>
      </c>
      <c r="I121" s="116" t="s">
        <v>28</v>
      </c>
      <c r="J121" s="144" t="s">
        <v>186</v>
      </c>
      <c r="K121" s="149" t="s">
        <v>188</v>
      </c>
      <c r="L121" s="146" t="s">
        <v>30</v>
      </c>
      <c r="M121" s="147" t="n">
        <v>14</v>
      </c>
      <c r="N121" s="148" t="n">
        <f aca="false">(D121*G121)*B121</f>
        <v>0</v>
      </c>
    </row>
    <row r="122" customFormat="false" ht="15" hidden="false" customHeight="false" outlineLevel="0" collapsed="false">
      <c r="A122" s="150" t="n">
        <v>37214</v>
      </c>
      <c r="B122" s="141"/>
      <c r="C122" s="111" t="s">
        <v>27</v>
      </c>
      <c r="D122" s="142" t="n">
        <v>20</v>
      </c>
      <c r="E122" s="142" t="n">
        <v>2</v>
      </c>
      <c r="F122" s="156" t="n">
        <v>70</v>
      </c>
      <c r="G122" s="143" t="n">
        <v>0.5</v>
      </c>
      <c r="H122" s="115" t="n">
        <v>1</v>
      </c>
      <c r="I122" s="116" t="s">
        <v>28</v>
      </c>
      <c r="J122" s="144" t="s">
        <v>186</v>
      </c>
      <c r="K122" s="149" t="s">
        <v>189</v>
      </c>
      <c r="L122" s="146" t="s">
        <v>30</v>
      </c>
      <c r="M122" s="147" t="n">
        <v>14</v>
      </c>
      <c r="N122" s="148" t="n">
        <f aca="false">(D122*G122)*B122</f>
        <v>0</v>
      </c>
    </row>
    <row r="123" customFormat="false" ht="15" hidden="false" customHeight="false" outlineLevel="0" collapsed="false">
      <c r="A123" s="150" t="n">
        <v>37215</v>
      </c>
      <c r="B123" s="141"/>
      <c r="C123" s="111" t="s">
        <v>27</v>
      </c>
      <c r="D123" s="142" t="n">
        <v>20</v>
      </c>
      <c r="E123" s="142" t="n">
        <v>2</v>
      </c>
      <c r="F123" s="156" t="n">
        <v>72.8</v>
      </c>
      <c r="G123" s="143" t="n">
        <v>0.52</v>
      </c>
      <c r="H123" s="115" t="n">
        <v>1</v>
      </c>
      <c r="I123" s="116" t="s">
        <v>28</v>
      </c>
      <c r="J123" s="159" t="s">
        <v>186</v>
      </c>
      <c r="K123" s="149" t="s">
        <v>190</v>
      </c>
      <c r="L123" s="146" t="s">
        <v>30</v>
      </c>
      <c r="M123" s="147" t="n">
        <v>14</v>
      </c>
      <c r="N123" s="148" t="n">
        <f aca="false">(D123*G123)*B123</f>
        <v>0</v>
      </c>
    </row>
    <row r="124" customFormat="false" ht="15" hidden="false" customHeight="false" outlineLevel="0" collapsed="false">
      <c r="A124" s="150" t="n">
        <v>37216</v>
      </c>
      <c r="B124" s="141"/>
      <c r="C124" s="111" t="s">
        <v>27</v>
      </c>
      <c r="D124" s="142" t="n">
        <v>20</v>
      </c>
      <c r="E124" s="142" t="n">
        <v>2</v>
      </c>
      <c r="F124" s="156" t="n">
        <v>72.8</v>
      </c>
      <c r="G124" s="143" t="n">
        <v>0.52</v>
      </c>
      <c r="H124" s="115" t="n">
        <v>1</v>
      </c>
      <c r="I124" s="116" t="s">
        <v>28</v>
      </c>
      <c r="J124" s="159" t="s">
        <v>186</v>
      </c>
      <c r="K124" s="149" t="s">
        <v>191</v>
      </c>
      <c r="L124" s="146" t="s">
        <v>30</v>
      </c>
      <c r="M124" s="147" t="n">
        <v>14</v>
      </c>
      <c r="N124" s="148" t="n">
        <f aca="false">(D124*G124)*B124</f>
        <v>0</v>
      </c>
    </row>
    <row r="125" customFormat="false" ht="15" hidden="false" customHeight="false" outlineLevel="0" collapsed="false">
      <c r="A125" s="155" t="n">
        <v>37221</v>
      </c>
      <c r="B125" s="141"/>
      <c r="C125" s="111" t="s">
        <v>27</v>
      </c>
      <c r="D125" s="142" t="n">
        <v>20</v>
      </c>
      <c r="E125" s="142" t="n">
        <v>2</v>
      </c>
      <c r="F125" s="156" t="n">
        <v>88.2</v>
      </c>
      <c r="G125" s="143" t="n">
        <v>0.63</v>
      </c>
      <c r="H125" s="115" t="n">
        <v>1</v>
      </c>
      <c r="I125" s="116" t="s">
        <v>28</v>
      </c>
      <c r="J125" s="160" t="s">
        <v>186</v>
      </c>
      <c r="K125" s="157" t="s">
        <v>192</v>
      </c>
      <c r="L125" s="146" t="s">
        <v>30</v>
      </c>
      <c r="M125" s="147" t="n">
        <v>14</v>
      </c>
      <c r="N125" s="148" t="n">
        <f aca="false">(D125*G125)*B125</f>
        <v>0</v>
      </c>
    </row>
    <row r="126" customFormat="false" ht="15" hidden="false" customHeight="false" outlineLevel="0" collapsed="false">
      <c r="A126" s="155" t="n">
        <v>37222</v>
      </c>
      <c r="B126" s="141"/>
      <c r="C126" s="111" t="s">
        <v>27</v>
      </c>
      <c r="D126" s="142" t="n">
        <v>20</v>
      </c>
      <c r="E126" s="142" t="n">
        <v>2</v>
      </c>
      <c r="F126" s="156" t="n">
        <v>88.2</v>
      </c>
      <c r="G126" s="143" t="n">
        <v>0.63</v>
      </c>
      <c r="H126" s="115" t="n">
        <v>1</v>
      </c>
      <c r="I126" s="116" t="s">
        <v>28</v>
      </c>
      <c r="J126" s="160" t="s">
        <v>186</v>
      </c>
      <c r="K126" s="157" t="s">
        <v>193</v>
      </c>
      <c r="L126" s="146" t="s">
        <v>30</v>
      </c>
      <c r="M126" s="147" t="n">
        <v>14</v>
      </c>
      <c r="N126" s="148" t="n">
        <f aca="false">(D126*G126)*B126</f>
        <v>0</v>
      </c>
    </row>
    <row r="127" customFormat="false" ht="15" hidden="false" customHeight="false" outlineLevel="0" collapsed="false">
      <c r="A127" s="155" t="n">
        <v>37223</v>
      </c>
      <c r="B127" s="141"/>
      <c r="C127" s="111" t="s">
        <v>27</v>
      </c>
      <c r="D127" s="142" t="n">
        <v>20</v>
      </c>
      <c r="E127" s="142" t="n">
        <v>2</v>
      </c>
      <c r="F127" s="156" t="n">
        <v>88.2</v>
      </c>
      <c r="G127" s="143" t="n">
        <v>0.63</v>
      </c>
      <c r="H127" s="115" t="n">
        <v>1</v>
      </c>
      <c r="I127" s="116" t="s">
        <v>28</v>
      </c>
      <c r="J127" s="160" t="s">
        <v>186</v>
      </c>
      <c r="K127" s="157" t="s">
        <v>194</v>
      </c>
      <c r="L127" s="146" t="s">
        <v>30</v>
      </c>
      <c r="M127" s="147" t="n">
        <v>14</v>
      </c>
      <c r="N127" s="148" t="n">
        <f aca="false">(D127*G127)*B127</f>
        <v>0</v>
      </c>
    </row>
    <row r="128" customFormat="false" ht="15" hidden="false" customHeight="false" outlineLevel="0" collapsed="false">
      <c r="A128" s="155" t="n">
        <v>37224</v>
      </c>
      <c r="B128" s="141"/>
      <c r="C128" s="111" t="s">
        <v>27</v>
      </c>
      <c r="D128" s="142" t="n">
        <v>20</v>
      </c>
      <c r="E128" s="142" t="n">
        <v>2</v>
      </c>
      <c r="F128" s="156" t="n">
        <v>88.2</v>
      </c>
      <c r="G128" s="143" t="n">
        <v>0.63</v>
      </c>
      <c r="H128" s="115" t="n">
        <v>1</v>
      </c>
      <c r="I128" s="116" t="s">
        <v>28</v>
      </c>
      <c r="J128" s="160" t="s">
        <v>186</v>
      </c>
      <c r="K128" s="157" t="s">
        <v>195</v>
      </c>
      <c r="L128" s="146" t="s">
        <v>30</v>
      </c>
      <c r="M128" s="147" t="n">
        <v>14</v>
      </c>
      <c r="N128" s="148" t="n">
        <f aca="false">(D128*G128)*B128</f>
        <v>0</v>
      </c>
    </row>
    <row r="129" customFormat="false" ht="15" hidden="false" customHeight="false" outlineLevel="0" collapsed="false">
      <c r="A129" s="155" t="n">
        <v>37225</v>
      </c>
      <c r="B129" s="141"/>
      <c r="C129" s="111" t="s">
        <v>27</v>
      </c>
      <c r="D129" s="142" t="n">
        <v>20</v>
      </c>
      <c r="E129" s="142" t="n">
        <v>2</v>
      </c>
      <c r="F129" s="156" t="n">
        <v>70</v>
      </c>
      <c r="G129" s="143" t="n">
        <v>0.5</v>
      </c>
      <c r="H129" s="115" t="n">
        <v>1</v>
      </c>
      <c r="I129" s="116" t="s">
        <v>28</v>
      </c>
      <c r="J129" s="160" t="s">
        <v>196</v>
      </c>
      <c r="K129" s="157" t="s">
        <v>197</v>
      </c>
      <c r="L129" s="146" t="s">
        <v>30</v>
      </c>
      <c r="M129" s="147" t="n">
        <v>14</v>
      </c>
      <c r="N129" s="148" t="n">
        <f aca="false">(D129*G129)*B129</f>
        <v>0</v>
      </c>
    </row>
    <row r="130" customFormat="false" ht="15" hidden="false" customHeight="false" outlineLevel="0" collapsed="false">
      <c r="A130" s="140" t="n">
        <v>37211</v>
      </c>
      <c r="B130" s="141"/>
      <c r="C130" s="111" t="s">
        <v>27</v>
      </c>
      <c r="D130" s="142" t="n">
        <v>20</v>
      </c>
      <c r="E130" s="142" t="n">
        <v>2</v>
      </c>
      <c r="F130" s="156" t="n">
        <v>85.4</v>
      </c>
      <c r="G130" s="143" t="n">
        <v>0.61</v>
      </c>
      <c r="H130" s="115" t="n">
        <v>1</v>
      </c>
      <c r="I130" s="116" t="s">
        <v>28</v>
      </c>
      <c r="J130" s="144" t="s">
        <v>198</v>
      </c>
      <c r="K130" s="149" t="s">
        <v>199</v>
      </c>
      <c r="L130" s="146" t="s">
        <v>30</v>
      </c>
      <c r="M130" s="147" t="n">
        <v>14</v>
      </c>
      <c r="N130" s="148" t="n">
        <f aca="false">(D130*G130)*B130</f>
        <v>0</v>
      </c>
    </row>
    <row r="131" customFormat="false" ht="15" hidden="false" customHeight="false" outlineLevel="0" collapsed="false">
      <c r="A131" s="155" t="n">
        <v>37226</v>
      </c>
      <c r="B131" s="141"/>
      <c r="C131" s="111" t="s">
        <v>27</v>
      </c>
      <c r="D131" s="142" t="n">
        <v>20</v>
      </c>
      <c r="E131" s="142" t="n">
        <v>2</v>
      </c>
      <c r="F131" s="156" t="n">
        <v>85.4</v>
      </c>
      <c r="G131" s="143" t="n">
        <v>0.61</v>
      </c>
      <c r="H131" s="115" t="n">
        <v>1</v>
      </c>
      <c r="I131" s="116" t="s">
        <v>28</v>
      </c>
      <c r="J131" s="160" t="s">
        <v>198</v>
      </c>
      <c r="K131" s="157" t="s">
        <v>200</v>
      </c>
      <c r="L131" s="146" t="s">
        <v>30</v>
      </c>
      <c r="M131" s="147" t="n">
        <v>14</v>
      </c>
      <c r="N131" s="148" t="n">
        <f aca="false">(D131*G131)*B131</f>
        <v>0</v>
      </c>
    </row>
    <row r="132" customFormat="false" ht="15" hidden="false" customHeight="false" outlineLevel="0" collapsed="false">
      <c r="A132" s="155" t="n">
        <v>37227</v>
      </c>
      <c r="B132" s="141"/>
      <c r="C132" s="111" t="s">
        <v>27</v>
      </c>
      <c r="D132" s="142" t="n">
        <v>20</v>
      </c>
      <c r="E132" s="142" t="n">
        <v>2</v>
      </c>
      <c r="F132" s="156" t="n">
        <v>85.4</v>
      </c>
      <c r="G132" s="143" t="n">
        <v>0.61</v>
      </c>
      <c r="H132" s="115" t="n">
        <v>1</v>
      </c>
      <c r="I132" s="116" t="s">
        <v>28</v>
      </c>
      <c r="J132" s="160" t="s">
        <v>198</v>
      </c>
      <c r="K132" s="157" t="s">
        <v>201</v>
      </c>
      <c r="L132" s="146" t="s">
        <v>30</v>
      </c>
      <c r="M132" s="147" t="n">
        <v>15</v>
      </c>
      <c r="N132" s="148" t="n">
        <f aca="false">(D132*G132)*B132</f>
        <v>0</v>
      </c>
    </row>
    <row r="133" customFormat="false" ht="15" hidden="false" customHeight="false" outlineLevel="0" collapsed="false">
      <c r="A133" s="150" t="n">
        <v>37217</v>
      </c>
      <c r="B133" s="141"/>
      <c r="C133" s="111" t="s">
        <v>27</v>
      </c>
      <c r="D133" s="142" t="n">
        <v>20</v>
      </c>
      <c r="E133" s="142" t="n">
        <v>2</v>
      </c>
      <c r="F133" s="156" t="n">
        <v>85.4</v>
      </c>
      <c r="G133" s="143" t="n">
        <v>0.61</v>
      </c>
      <c r="H133" s="115" t="n">
        <v>1</v>
      </c>
      <c r="I133" s="116" t="s">
        <v>28</v>
      </c>
      <c r="J133" s="159" t="s">
        <v>198</v>
      </c>
      <c r="K133" s="149" t="s">
        <v>202</v>
      </c>
      <c r="L133" s="146" t="s">
        <v>30</v>
      </c>
      <c r="M133" s="147" t="n">
        <v>15</v>
      </c>
      <c r="N133" s="148" t="n">
        <f aca="false">(D133*G133)*B133</f>
        <v>0</v>
      </c>
    </row>
    <row r="134" customFormat="false" ht="15" hidden="false" customHeight="false" outlineLevel="0" collapsed="false">
      <c r="A134" s="155" t="n">
        <v>37228</v>
      </c>
      <c r="B134" s="141"/>
      <c r="C134" s="111" t="s">
        <v>27</v>
      </c>
      <c r="D134" s="142" t="n">
        <v>20</v>
      </c>
      <c r="E134" s="142" t="n">
        <v>1</v>
      </c>
      <c r="F134" s="156" t="n">
        <v>92.4</v>
      </c>
      <c r="G134" s="143" t="n">
        <v>0.66</v>
      </c>
      <c r="H134" s="115" t="n">
        <v>1</v>
      </c>
      <c r="I134" s="116" t="s">
        <v>28</v>
      </c>
      <c r="J134" s="160" t="s">
        <v>203</v>
      </c>
      <c r="K134" s="157" t="s">
        <v>204</v>
      </c>
      <c r="L134" s="146" t="s">
        <v>205</v>
      </c>
      <c r="M134" s="147" t="n">
        <v>15</v>
      </c>
      <c r="N134" s="148" t="n">
        <f aca="false">(D134*G134)*B134</f>
        <v>0</v>
      </c>
    </row>
    <row r="135" customFormat="false" ht="15" hidden="false" customHeight="false" outlineLevel="0" collapsed="false">
      <c r="A135" s="155" t="n">
        <v>37229</v>
      </c>
      <c r="B135" s="141"/>
      <c r="C135" s="111" t="s">
        <v>27</v>
      </c>
      <c r="D135" s="142" t="n">
        <v>20</v>
      </c>
      <c r="E135" s="142" t="n">
        <v>1</v>
      </c>
      <c r="F135" s="156" t="n">
        <v>92.4</v>
      </c>
      <c r="G135" s="143" t="n">
        <v>0.66</v>
      </c>
      <c r="H135" s="115" t="n">
        <v>1</v>
      </c>
      <c r="I135" s="116" t="s">
        <v>28</v>
      </c>
      <c r="J135" s="160" t="s">
        <v>203</v>
      </c>
      <c r="K135" s="157" t="s">
        <v>206</v>
      </c>
      <c r="L135" s="146" t="s">
        <v>205</v>
      </c>
      <c r="M135" s="147" t="n">
        <v>15</v>
      </c>
      <c r="N135" s="148" t="n">
        <f aca="false">(D135*G135)*B135</f>
        <v>0</v>
      </c>
    </row>
    <row r="136" customFormat="false" ht="15" hidden="false" customHeight="false" outlineLevel="0" collapsed="false">
      <c r="A136" s="150" t="n">
        <v>37230</v>
      </c>
      <c r="B136" s="141"/>
      <c r="C136" s="111" t="s">
        <v>27</v>
      </c>
      <c r="D136" s="142" t="n">
        <v>20</v>
      </c>
      <c r="E136" s="142" t="n">
        <v>1</v>
      </c>
      <c r="F136" s="156" t="n">
        <v>92.4</v>
      </c>
      <c r="G136" s="143" t="n">
        <v>0.66</v>
      </c>
      <c r="H136" s="115" t="n">
        <v>1</v>
      </c>
      <c r="I136" s="116" t="s">
        <v>28</v>
      </c>
      <c r="J136" s="160" t="s">
        <v>203</v>
      </c>
      <c r="K136" s="149" t="s">
        <v>207</v>
      </c>
      <c r="L136" s="146" t="s">
        <v>205</v>
      </c>
      <c r="M136" s="147" t="n">
        <v>15</v>
      </c>
      <c r="N136" s="148" t="n">
        <f aca="false">(D136*G136)*B136</f>
        <v>0</v>
      </c>
    </row>
    <row r="137" customFormat="false" ht="15" hidden="false" customHeight="false" outlineLevel="0" collapsed="false">
      <c r="A137" s="150" t="n">
        <v>37218</v>
      </c>
      <c r="B137" s="141"/>
      <c r="C137" s="111" t="s">
        <v>27</v>
      </c>
      <c r="D137" s="142" t="n">
        <v>20</v>
      </c>
      <c r="E137" s="142" t="n">
        <v>2</v>
      </c>
      <c r="F137" s="156" t="n">
        <v>84</v>
      </c>
      <c r="G137" s="143" t="n">
        <v>0.6</v>
      </c>
      <c r="H137" s="115" t="n">
        <v>1</v>
      </c>
      <c r="I137" s="116" t="s">
        <v>28</v>
      </c>
      <c r="J137" s="159" t="s">
        <v>198</v>
      </c>
      <c r="K137" s="149" t="s">
        <v>208</v>
      </c>
      <c r="L137" s="146" t="s">
        <v>30</v>
      </c>
      <c r="M137" s="147" t="n">
        <v>15</v>
      </c>
      <c r="N137" s="148" t="n">
        <f aca="false">(D137*G137)*B137</f>
        <v>0</v>
      </c>
    </row>
    <row r="138" customFormat="false" ht="15" hidden="false" customHeight="false" outlineLevel="0" collapsed="false">
      <c r="A138" s="150" t="n">
        <v>37219</v>
      </c>
      <c r="B138" s="141"/>
      <c r="C138" s="111" t="s">
        <v>27</v>
      </c>
      <c r="D138" s="142" t="n">
        <v>20</v>
      </c>
      <c r="E138" s="142" t="n">
        <v>2</v>
      </c>
      <c r="F138" s="156" t="n">
        <v>70</v>
      </c>
      <c r="G138" s="143" t="n">
        <v>0.5</v>
      </c>
      <c r="H138" s="115" t="n">
        <v>1</v>
      </c>
      <c r="I138" s="116" t="s">
        <v>28</v>
      </c>
      <c r="J138" s="159" t="s">
        <v>196</v>
      </c>
      <c r="K138" s="149" t="s">
        <v>209</v>
      </c>
      <c r="L138" s="146" t="s">
        <v>30</v>
      </c>
      <c r="M138" s="147" t="n">
        <v>15</v>
      </c>
      <c r="N138" s="148" t="n">
        <f aca="false">(D138*G138)*B138</f>
        <v>0</v>
      </c>
    </row>
    <row r="139" customFormat="false" ht="15" hidden="false" customHeight="false" outlineLevel="0" collapsed="false">
      <c r="A139" s="150" t="n">
        <v>37220</v>
      </c>
      <c r="B139" s="141"/>
      <c r="C139" s="142" t="s">
        <v>27</v>
      </c>
      <c r="D139" s="142" t="n">
        <v>20</v>
      </c>
      <c r="E139" s="142" t="n">
        <v>3</v>
      </c>
      <c r="F139" s="156" t="n">
        <v>77</v>
      </c>
      <c r="G139" s="143" t="n">
        <v>0.55</v>
      </c>
      <c r="H139" s="115" t="n">
        <v>1</v>
      </c>
      <c r="I139" s="116" t="s">
        <v>28</v>
      </c>
      <c r="J139" s="144" t="s">
        <v>196</v>
      </c>
      <c r="K139" s="145" t="s">
        <v>210</v>
      </c>
      <c r="L139" s="146" t="s">
        <v>30</v>
      </c>
      <c r="M139" s="147" t="n">
        <v>15</v>
      </c>
      <c r="N139" s="148" t="n">
        <f aca="false">(D139*G139)*B139</f>
        <v>0</v>
      </c>
    </row>
    <row r="140" customFormat="false" ht="15" hidden="false" customHeight="false" outlineLevel="0" collapsed="false">
      <c r="A140" s="161"/>
      <c r="B140" s="162"/>
      <c r="C140" s="72"/>
      <c r="D140" s="72"/>
      <c r="E140" s="72"/>
      <c r="F140" s="156" t="n">
        <v>0</v>
      </c>
      <c r="G140" s="163"/>
      <c r="H140" s="164"/>
      <c r="I140" s="165"/>
      <c r="J140" s="74"/>
      <c r="K140" s="138" t="s">
        <v>211</v>
      </c>
      <c r="L140" s="166"/>
      <c r="M140" s="147"/>
      <c r="N140" s="167" t="s">
        <v>5</v>
      </c>
    </row>
    <row r="141" customFormat="false" ht="15" hidden="false" customHeight="false" outlineLevel="0" collapsed="false">
      <c r="A141" s="150" t="n">
        <v>37370</v>
      </c>
      <c r="B141" s="141"/>
      <c r="C141" s="142" t="s">
        <v>27</v>
      </c>
      <c r="D141" s="151" t="n">
        <v>25</v>
      </c>
      <c r="E141" s="151" t="n">
        <v>2</v>
      </c>
      <c r="F141" s="156" t="n">
        <v>107.8</v>
      </c>
      <c r="G141" s="103" t="n">
        <v>0.77</v>
      </c>
      <c r="H141" s="115" t="n">
        <v>1</v>
      </c>
      <c r="I141" s="116" t="s">
        <v>28</v>
      </c>
      <c r="J141" s="159" t="s">
        <v>212</v>
      </c>
      <c r="K141" s="152" t="s">
        <v>213</v>
      </c>
      <c r="L141" s="168" t="s">
        <v>113</v>
      </c>
      <c r="M141" s="147" t="n">
        <v>15</v>
      </c>
      <c r="N141" s="148" t="n">
        <f aca="false">(D141*G141)*B141</f>
        <v>0</v>
      </c>
    </row>
    <row r="142" customFormat="false" ht="15" hidden="false" customHeight="false" outlineLevel="0" collapsed="false">
      <c r="A142" s="150" t="n">
        <v>37371</v>
      </c>
      <c r="B142" s="141"/>
      <c r="C142" s="142" t="s">
        <v>27</v>
      </c>
      <c r="D142" s="151" t="n">
        <v>25</v>
      </c>
      <c r="E142" s="151" t="n">
        <v>2</v>
      </c>
      <c r="F142" s="156" t="n">
        <v>107.8</v>
      </c>
      <c r="G142" s="103" t="n">
        <v>0.77</v>
      </c>
      <c r="H142" s="115" t="n">
        <v>1</v>
      </c>
      <c r="I142" s="116" t="s">
        <v>28</v>
      </c>
      <c r="J142" s="159" t="s">
        <v>212</v>
      </c>
      <c r="K142" s="152" t="s">
        <v>214</v>
      </c>
      <c r="L142" s="168" t="s">
        <v>113</v>
      </c>
      <c r="M142" s="147" t="n">
        <v>15</v>
      </c>
      <c r="N142" s="148" t="n">
        <f aca="false">(D142*G142)*B142</f>
        <v>0</v>
      </c>
    </row>
    <row r="143" customFormat="false" ht="15" hidden="false" customHeight="false" outlineLevel="0" collapsed="false">
      <c r="A143" s="150" t="n">
        <v>37372</v>
      </c>
      <c r="B143" s="141"/>
      <c r="C143" s="142" t="s">
        <v>27</v>
      </c>
      <c r="D143" s="151" t="n">
        <v>25</v>
      </c>
      <c r="E143" s="151" t="n">
        <v>2</v>
      </c>
      <c r="F143" s="156" t="n">
        <v>107.8</v>
      </c>
      <c r="G143" s="103" t="n">
        <v>0.77</v>
      </c>
      <c r="H143" s="115" t="n">
        <v>1</v>
      </c>
      <c r="I143" s="116" t="s">
        <v>28</v>
      </c>
      <c r="J143" s="159" t="s">
        <v>212</v>
      </c>
      <c r="K143" s="152" t="s">
        <v>215</v>
      </c>
      <c r="L143" s="168" t="s">
        <v>113</v>
      </c>
      <c r="M143" s="147" t="n">
        <v>15</v>
      </c>
      <c r="N143" s="148" t="n">
        <f aca="false">(D143*G143)*B143</f>
        <v>0</v>
      </c>
    </row>
    <row r="144" customFormat="false" ht="15" hidden="false" customHeight="false" outlineLevel="0" collapsed="false">
      <c r="A144" s="150" t="n">
        <v>37373</v>
      </c>
      <c r="B144" s="141"/>
      <c r="C144" s="142" t="s">
        <v>27</v>
      </c>
      <c r="D144" s="151" t="n">
        <v>25</v>
      </c>
      <c r="E144" s="151" t="n">
        <v>2</v>
      </c>
      <c r="F144" s="156" t="n">
        <v>107.8</v>
      </c>
      <c r="G144" s="103" t="n">
        <v>0.77</v>
      </c>
      <c r="H144" s="115" t="n">
        <v>1</v>
      </c>
      <c r="I144" s="116" t="s">
        <v>28</v>
      </c>
      <c r="J144" s="159" t="s">
        <v>212</v>
      </c>
      <c r="K144" s="152" t="s">
        <v>216</v>
      </c>
      <c r="L144" s="168" t="s">
        <v>113</v>
      </c>
      <c r="M144" s="147" t="n">
        <v>15</v>
      </c>
      <c r="N144" s="148" t="n">
        <f aca="false">(D144*G144)*B144</f>
        <v>0</v>
      </c>
    </row>
    <row r="145" customFormat="false" ht="15" hidden="false" customHeight="false" outlineLevel="0" collapsed="false">
      <c r="A145" s="150" t="n">
        <v>37374</v>
      </c>
      <c r="B145" s="141"/>
      <c r="C145" s="142" t="s">
        <v>27</v>
      </c>
      <c r="D145" s="151" t="n">
        <v>25</v>
      </c>
      <c r="E145" s="151" t="n">
        <v>2</v>
      </c>
      <c r="F145" s="156" t="n">
        <v>107.8</v>
      </c>
      <c r="G145" s="103" t="n">
        <v>0.77</v>
      </c>
      <c r="H145" s="115" t="n">
        <v>1</v>
      </c>
      <c r="I145" s="116" t="s">
        <v>28</v>
      </c>
      <c r="J145" s="159" t="s">
        <v>212</v>
      </c>
      <c r="K145" s="152" t="s">
        <v>217</v>
      </c>
      <c r="L145" s="168" t="s">
        <v>113</v>
      </c>
      <c r="M145" s="147" t="n">
        <v>15</v>
      </c>
      <c r="N145" s="148" t="n">
        <f aca="false">(D145*G145)*B145</f>
        <v>0</v>
      </c>
    </row>
    <row r="146" customFormat="false" ht="15" hidden="false" customHeight="false" outlineLevel="0" collapsed="false">
      <c r="A146" s="150" t="n">
        <v>37375</v>
      </c>
      <c r="B146" s="141"/>
      <c r="C146" s="142" t="s">
        <v>27</v>
      </c>
      <c r="D146" s="151" t="n">
        <v>25</v>
      </c>
      <c r="E146" s="151" t="n">
        <v>3</v>
      </c>
      <c r="F146" s="156" t="n">
        <v>145.6</v>
      </c>
      <c r="G146" s="143" t="n">
        <v>1.04</v>
      </c>
      <c r="H146" s="115" t="n">
        <v>1</v>
      </c>
      <c r="I146" s="116" t="s">
        <v>28</v>
      </c>
      <c r="J146" s="159" t="s">
        <v>212</v>
      </c>
      <c r="K146" s="152" t="s">
        <v>218</v>
      </c>
      <c r="L146" s="168" t="s">
        <v>113</v>
      </c>
      <c r="M146" s="147" t="n">
        <v>15</v>
      </c>
      <c r="N146" s="148" t="n">
        <f aca="false">(D146*G146)*B146</f>
        <v>0</v>
      </c>
    </row>
    <row r="147" customFormat="false" ht="15" hidden="false" customHeight="false" outlineLevel="0" collapsed="false">
      <c r="A147" s="155" t="n">
        <v>37380</v>
      </c>
      <c r="B147" s="141"/>
      <c r="C147" s="142" t="s">
        <v>27</v>
      </c>
      <c r="D147" s="151" t="n">
        <v>25</v>
      </c>
      <c r="E147" s="151" t="n">
        <v>2</v>
      </c>
      <c r="F147" s="156" t="n">
        <v>107.8</v>
      </c>
      <c r="G147" s="103" t="n">
        <v>0.77</v>
      </c>
      <c r="H147" s="115" t="n">
        <v>1</v>
      </c>
      <c r="I147" s="116" t="s">
        <v>28</v>
      </c>
      <c r="J147" s="159" t="s">
        <v>219</v>
      </c>
      <c r="K147" s="158" t="s">
        <v>215</v>
      </c>
      <c r="L147" s="168" t="s">
        <v>113</v>
      </c>
      <c r="M147" s="147" t="n">
        <v>15</v>
      </c>
      <c r="N147" s="148" t="n">
        <f aca="false">(D147*G147)*B147</f>
        <v>0</v>
      </c>
    </row>
    <row r="148" customFormat="false" ht="15" hidden="false" customHeight="false" outlineLevel="0" collapsed="false">
      <c r="A148" s="155" t="n">
        <v>37381</v>
      </c>
      <c r="B148" s="141"/>
      <c r="C148" s="142" t="s">
        <v>27</v>
      </c>
      <c r="D148" s="151" t="n">
        <v>25</v>
      </c>
      <c r="E148" s="151" t="n">
        <v>2</v>
      </c>
      <c r="F148" s="156" t="n">
        <v>107.8</v>
      </c>
      <c r="G148" s="103" t="n">
        <v>0.77</v>
      </c>
      <c r="H148" s="115" t="n">
        <v>1</v>
      </c>
      <c r="I148" s="116" t="s">
        <v>28</v>
      </c>
      <c r="J148" s="159" t="s">
        <v>219</v>
      </c>
      <c r="K148" s="158" t="s">
        <v>216</v>
      </c>
      <c r="L148" s="168" t="s">
        <v>113</v>
      </c>
      <c r="M148" s="147" t="n">
        <v>15</v>
      </c>
      <c r="N148" s="148" t="n">
        <f aca="false">(D148*G148)*B148</f>
        <v>0</v>
      </c>
    </row>
    <row r="149" customFormat="false" ht="15" hidden="false" customHeight="false" outlineLevel="0" collapsed="false">
      <c r="A149" s="155" t="n">
        <v>37382</v>
      </c>
      <c r="B149" s="141"/>
      <c r="C149" s="142" t="s">
        <v>27</v>
      </c>
      <c r="D149" s="151" t="n">
        <v>25</v>
      </c>
      <c r="E149" s="151" t="n">
        <v>2</v>
      </c>
      <c r="F149" s="156" t="n">
        <v>107.8</v>
      </c>
      <c r="G149" s="103" t="n">
        <v>0.77</v>
      </c>
      <c r="H149" s="115" t="n">
        <v>1</v>
      </c>
      <c r="I149" s="116" t="s">
        <v>28</v>
      </c>
      <c r="J149" s="159" t="s">
        <v>219</v>
      </c>
      <c r="K149" s="158" t="s">
        <v>214</v>
      </c>
      <c r="L149" s="168" t="s">
        <v>113</v>
      </c>
      <c r="M149" s="147" t="n">
        <v>16</v>
      </c>
      <c r="N149" s="148" t="n">
        <f aca="false">(D149*G149)*B149</f>
        <v>0</v>
      </c>
    </row>
    <row r="150" customFormat="false" ht="15" hidden="false" customHeight="false" outlineLevel="0" collapsed="false">
      <c r="A150" s="155" t="n">
        <v>37383</v>
      </c>
      <c r="B150" s="141"/>
      <c r="C150" s="142" t="s">
        <v>27</v>
      </c>
      <c r="D150" s="151" t="n">
        <v>25</v>
      </c>
      <c r="E150" s="151" t="n">
        <v>2</v>
      </c>
      <c r="F150" s="156" t="n">
        <v>107.8</v>
      </c>
      <c r="G150" s="143" t="n">
        <v>0.77</v>
      </c>
      <c r="H150" s="115" t="n">
        <v>1</v>
      </c>
      <c r="I150" s="116" t="s">
        <v>28</v>
      </c>
      <c r="J150" s="159" t="s">
        <v>219</v>
      </c>
      <c r="K150" s="158" t="s">
        <v>213</v>
      </c>
      <c r="L150" s="168" t="s">
        <v>113</v>
      </c>
      <c r="M150" s="147" t="n">
        <v>16</v>
      </c>
      <c r="N150" s="148" t="n">
        <f aca="false">(D150*G150)*B150</f>
        <v>0</v>
      </c>
    </row>
    <row r="151" customFormat="false" ht="15" hidden="false" customHeight="false" outlineLevel="0" collapsed="false">
      <c r="A151" s="155" t="n">
        <v>37384</v>
      </c>
      <c r="B151" s="141"/>
      <c r="C151" s="142" t="s">
        <v>27</v>
      </c>
      <c r="D151" s="151" t="n">
        <v>25</v>
      </c>
      <c r="E151" s="151" t="n">
        <v>2</v>
      </c>
      <c r="F151" s="156" t="n">
        <v>107.8</v>
      </c>
      <c r="G151" s="143" t="n">
        <v>0.77</v>
      </c>
      <c r="H151" s="115" t="n">
        <v>1</v>
      </c>
      <c r="I151" s="116" t="s">
        <v>28</v>
      </c>
      <c r="J151" s="159" t="s">
        <v>219</v>
      </c>
      <c r="K151" s="158" t="s">
        <v>217</v>
      </c>
      <c r="L151" s="168" t="s">
        <v>113</v>
      </c>
      <c r="M151" s="147" t="n">
        <v>16</v>
      </c>
      <c r="N151" s="148" t="n">
        <f aca="false">(D151*G151)*B151</f>
        <v>0</v>
      </c>
    </row>
    <row r="152" customFormat="false" ht="15" hidden="false" customHeight="false" outlineLevel="0" collapsed="false">
      <c r="A152" s="155" t="n">
        <v>37387</v>
      </c>
      <c r="B152" s="141"/>
      <c r="C152" s="142" t="s">
        <v>27</v>
      </c>
      <c r="D152" s="151" t="n">
        <v>25</v>
      </c>
      <c r="E152" s="151" t="n">
        <v>2</v>
      </c>
      <c r="F152" s="156" t="n">
        <v>113.4</v>
      </c>
      <c r="G152" s="143" t="n">
        <v>0.81</v>
      </c>
      <c r="H152" s="115" t="n">
        <v>1</v>
      </c>
      <c r="I152" s="116" t="s">
        <v>28</v>
      </c>
      <c r="J152" s="159" t="s">
        <v>220</v>
      </c>
      <c r="K152" s="158" t="s">
        <v>221</v>
      </c>
      <c r="L152" s="168" t="s">
        <v>113</v>
      </c>
      <c r="M152" s="147" t="n">
        <v>16</v>
      </c>
      <c r="N152" s="148" t="n">
        <f aca="false">(D152*G152)*B152</f>
        <v>0</v>
      </c>
    </row>
    <row r="153" customFormat="false" ht="15" hidden="false" customHeight="false" outlineLevel="0" collapsed="false">
      <c r="A153" s="155" t="n">
        <v>37388</v>
      </c>
      <c r="B153" s="141"/>
      <c r="C153" s="142" t="s">
        <v>27</v>
      </c>
      <c r="D153" s="151" t="n">
        <v>25</v>
      </c>
      <c r="E153" s="151" t="n">
        <v>2</v>
      </c>
      <c r="F153" s="156" t="n">
        <v>113.4</v>
      </c>
      <c r="G153" s="143" t="n">
        <v>0.81</v>
      </c>
      <c r="H153" s="115" t="n">
        <v>1</v>
      </c>
      <c r="I153" s="116" t="s">
        <v>28</v>
      </c>
      <c r="J153" s="159" t="s">
        <v>220</v>
      </c>
      <c r="K153" s="158" t="s">
        <v>222</v>
      </c>
      <c r="L153" s="168" t="s">
        <v>113</v>
      </c>
      <c r="M153" s="147" t="n">
        <v>16</v>
      </c>
      <c r="N153" s="148" t="n">
        <f aca="false">(D153*G153)*B153</f>
        <v>0</v>
      </c>
    </row>
    <row r="154" customFormat="false" ht="15" hidden="false" customHeight="false" outlineLevel="0" collapsed="false">
      <c r="A154" s="155" t="n">
        <v>37389</v>
      </c>
      <c r="B154" s="141"/>
      <c r="C154" s="142" t="s">
        <v>27</v>
      </c>
      <c r="D154" s="151" t="n">
        <v>25</v>
      </c>
      <c r="E154" s="151" t="n">
        <v>2</v>
      </c>
      <c r="F154" s="156" t="n">
        <v>113.4</v>
      </c>
      <c r="G154" s="143" t="n">
        <v>0.81</v>
      </c>
      <c r="H154" s="115" t="n">
        <v>1</v>
      </c>
      <c r="I154" s="116" t="s">
        <v>28</v>
      </c>
      <c r="J154" s="159" t="s">
        <v>220</v>
      </c>
      <c r="K154" s="158" t="s">
        <v>223</v>
      </c>
      <c r="L154" s="168" t="s">
        <v>113</v>
      </c>
      <c r="M154" s="147" t="n">
        <v>16</v>
      </c>
      <c r="N154" s="148" t="n">
        <f aca="false">(D154*G154)*B154</f>
        <v>0</v>
      </c>
    </row>
    <row r="155" customFormat="false" ht="15" hidden="false" customHeight="false" outlineLevel="0" collapsed="false">
      <c r="A155" s="169"/>
      <c r="B155" s="170"/>
      <c r="C155" s="111"/>
      <c r="D155" s="111"/>
      <c r="E155" s="111"/>
      <c r="F155" s="156" t="n">
        <v>0</v>
      </c>
      <c r="G155" s="143"/>
      <c r="H155" s="171"/>
      <c r="I155" s="172"/>
      <c r="J155" s="159"/>
      <c r="K155" s="173" t="s">
        <v>224</v>
      </c>
      <c r="L155" s="168"/>
      <c r="M155" s="147"/>
      <c r="N155" s="174" t="s">
        <v>5</v>
      </c>
    </row>
    <row r="156" customFormat="false" ht="15" hidden="false" customHeight="false" outlineLevel="0" collapsed="false">
      <c r="A156" s="150" t="n">
        <v>37400</v>
      </c>
      <c r="B156" s="141"/>
      <c r="C156" s="142" t="s">
        <v>27</v>
      </c>
      <c r="D156" s="151" t="n">
        <v>30</v>
      </c>
      <c r="E156" s="151" t="n">
        <v>1</v>
      </c>
      <c r="F156" s="156" t="n">
        <v>102.2</v>
      </c>
      <c r="G156" s="143" t="n">
        <v>0.73</v>
      </c>
      <c r="H156" s="115" t="n">
        <v>1</v>
      </c>
      <c r="I156" s="116" t="s">
        <v>28</v>
      </c>
      <c r="J156" s="159"/>
      <c r="K156" s="152" t="s">
        <v>214</v>
      </c>
      <c r="L156" s="168" t="s">
        <v>205</v>
      </c>
      <c r="M156" s="147" t="n">
        <v>16</v>
      </c>
      <c r="N156" s="148" t="n">
        <f aca="false">(D156*G156)*B156</f>
        <v>0</v>
      </c>
    </row>
    <row r="157" customFormat="false" ht="15" hidden="false" customHeight="false" outlineLevel="0" collapsed="false">
      <c r="A157" s="150" t="n">
        <v>37401</v>
      </c>
      <c r="B157" s="141"/>
      <c r="C157" s="142" t="s">
        <v>27</v>
      </c>
      <c r="D157" s="151" t="n">
        <v>30</v>
      </c>
      <c r="E157" s="151" t="n">
        <v>1</v>
      </c>
      <c r="F157" s="156" t="n">
        <v>102.2</v>
      </c>
      <c r="G157" s="143" t="n">
        <v>0.73</v>
      </c>
      <c r="H157" s="115" t="n">
        <v>1</v>
      </c>
      <c r="I157" s="116" t="s">
        <v>28</v>
      </c>
      <c r="J157" s="159"/>
      <c r="K157" s="152" t="s">
        <v>216</v>
      </c>
      <c r="L157" s="168" t="s">
        <v>205</v>
      </c>
      <c r="M157" s="175" t="n">
        <v>16</v>
      </c>
      <c r="N157" s="148" t="n">
        <f aca="false">(D157*G157)*B157</f>
        <v>0</v>
      </c>
    </row>
    <row r="158" customFormat="false" ht="15" hidden="false" customHeight="false" outlineLevel="0" collapsed="false">
      <c r="A158" s="150" t="n">
        <v>37402</v>
      </c>
      <c r="B158" s="141"/>
      <c r="C158" s="142" t="s">
        <v>27</v>
      </c>
      <c r="D158" s="151" t="n">
        <v>30</v>
      </c>
      <c r="E158" s="151" t="n">
        <v>1</v>
      </c>
      <c r="F158" s="156" t="n">
        <v>102.2</v>
      </c>
      <c r="G158" s="143" t="n">
        <v>0.73</v>
      </c>
      <c r="H158" s="115" t="n">
        <v>1</v>
      </c>
      <c r="I158" s="116" t="s">
        <v>28</v>
      </c>
      <c r="J158" s="159"/>
      <c r="K158" s="152" t="s">
        <v>225</v>
      </c>
      <c r="L158" s="168" t="s">
        <v>205</v>
      </c>
      <c r="M158" s="175" t="n">
        <v>16</v>
      </c>
      <c r="N158" s="148" t="n">
        <f aca="false">(D158*G158)*B158</f>
        <v>0</v>
      </c>
    </row>
    <row r="159" customFormat="false" ht="15" hidden="false" customHeight="false" outlineLevel="0" collapsed="false">
      <c r="A159" s="150" t="n">
        <v>37403</v>
      </c>
      <c r="B159" s="141"/>
      <c r="C159" s="142" t="s">
        <v>27</v>
      </c>
      <c r="D159" s="151" t="n">
        <v>30</v>
      </c>
      <c r="E159" s="151" t="n">
        <v>1</v>
      </c>
      <c r="F159" s="156" t="n">
        <v>102.2</v>
      </c>
      <c r="G159" s="143" t="n">
        <v>0.73</v>
      </c>
      <c r="H159" s="115" t="n">
        <v>1</v>
      </c>
      <c r="I159" s="116" t="s">
        <v>28</v>
      </c>
      <c r="J159" s="159"/>
      <c r="K159" s="152" t="s">
        <v>213</v>
      </c>
      <c r="L159" s="168" t="s">
        <v>205</v>
      </c>
      <c r="M159" s="175" t="n">
        <v>16</v>
      </c>
      <c r="N159" s="148" t="n">
        <f aca="false">(D159*G159)*B159</f>
        <v>0</v>
      </c>
    </row>
    <row r="160" customFormat="false" ht="15" hidden="false" customHeight="false" outlineLevel="0" collapsed="false">
      <c r="A160" s="176"/>
      <c r="B160" s="177"/>
      <c r="C160" s="178"/>
      <c r="D160" s="178"/>
      <c r="E160" s="178"/>
      <c r="F160" s="156" t="n">
        <v>0</v>
      </c>
      <c r="G160" s="179"/>
      <c r="H160" s="134"/>
      <c r="I160" s="180"/>
      <c r="J160" s="181"/>
      <c r="K160" s="107" t="s">
        <v>110</v>
      </c>
      <c r="L160" s="182"/>
      <c r="M160" s="147"/>
      <c r="N160" s="183" t="s">
        <v>5</v>
      </c>
    </row>
    <row r="161" customFormat="false" ht="15" hidden="false" customHeight="false" outlineLevel="0" collapsed="false">
      <c r="A161" s="150" t="n">
        <v>37321</v>
      </c>
      <c r="B161" s="141"/>
      <c r="C161" s="142" t="s">
        <v>27</v>
      </c>
      <c r="D161" s="142" t="n">
        <v>30</v>
      </c>
      <c r="E161" s="142" t="n">
        <v>10</v>
      </c>
      <c r="F161" s="156" t="n">
        <v>64.4</v>
      </c>
      <c r="G161" s="143" t="n">
        <v>0.46</v>
      </c>
      <c r="H161" s="115" t="n">
        <v>1</v>
      </c>
      <c r="I161" s="116" t="s">
        <v>28</v>
      </c>
      <c r="J161" s="144"/>
      <c r="K161" s="145" t="s">
        <v>226</v>
      </c>
      <c r="L161" s="146" t="s">
        <v>126</v>
      </c>
      <c r="M161" s="147" t="n">
        <v>16</v>
      </c>
      <c r="N161" s="148" t="n">
        <f aca="false">(D161*G161)*B161</f>
        <v>0</v>
      </c>
    </row>
    <row r="162" customFormat="false" ht="15" hidden="false" customHeight="false" outlineLevel="0" collapsed="false">
      <c r="A162" s="150" t="n">
        <v>37195</v>
      </c>
      <c r="B162" s="141"/>
      <c r="C162" s="111" t="s">
        <v>27</v>
      </c>
      <c r="D162" s="111" t="n">
        <v>30</v>
      </c>
      <c r="E162" s="111" t="n">
        <v>8</v>
      </c>
      <c r="F162" s="156" t="n">
        <v>78.4</v>
      </c>
      <c r="G162" s="143" t="n">
        <v>0.56</v>
      </c>
      <c r="H162" s="115" t="n">
        <v>1</v>
      </c>
      <c r="I162" s="116" t="s">
        <v>28</v>
      </c>
      <c r="J162" s="159"/>
      <c r="K162" s="149" t="s">
        <v>227</v>
      </c>
      <c r="L162" s="168" t="s">
        <v>228</v>
      </c>
      <c r="M162" s="147" t="n">
        <v>16</v>
      </c>
      <c r="N162" s="148" t="n">
        <f aca="false">(D162*G162)*B162</f>
        <v>0</v>
      </c>
    </row>
    <row r="163" customFormat="false" ht="15" hidden="false" customHeight="false" outlineLevel="0" collapsed="false">
      <c r="A163" s="140" t="n">
        <v>37194</v>
      </c>
      <c r="B163" s="141"/>
      <c r="C163" s="142" t="s">
        <v>27</v>
      </c>
      <c r="D163" s="142" t="n">
        <v>30</v>
      </c>
      <c r="E163" s="142" t="n">
        <v>10</v>
      </c>
      <c r="F163" s="156" t="n">
        <v>91</v>
      </c>
      <c r="G163" s="143" t="n">
        <v>0.65</v>
      </c>
      <c r="H163" s="115" t="n">
        <v>1</v>
      </c>
      <c r="I163" s="116" t="s">
        <v>28</v>
      </c>
      <c r="J163" s="144"/>
      <c r="K163" s="184" t="s">
        <v>229</v>
      </c>
      <c r="L163" s="146" t="s">
        <v>126</v>
      </c>
      <c r="M163" s="147" t="n">
        <v>16</v>
      </c>
      <c r="N163" s="148" t="n">
        <f aca="false">(D163*G163)*B163</f>
        <v>0</v>
      </c>
    </row>
    <row r="164" customFormat="false" ht="15" hidden="false" customHeight="false" outlineLevel="0" collapsed="false">
      <c r="A164" s="185" t="n">
        <v>37192</v>
      </c>
      <c r="B164" s="141"/>
      <c r="C164" s="142" t="s">
        <v>27</v>
      </c>
      <c r="D164" s="186" t="n">
        <v>30</v>
      </c>
      <c r="E164" s="187" t="n">
        <v>15</v>
      </c>
      <c r="F164" s="156" t="n">
        <v>89.6</v>
      </c>
      <c r="G164" s="143" t="n">
        <v>0.64</v>
      </c>
      <c r="H164" s="115" t="n">
        <v>1</v>
      </c>
      <c r="I164" s="116" t="s">
        <v>28</v>
      </c>
      <c r="J164" s="144"/>
      <c r="K164" s="188" t="s">
        <v>230</v>
      </c>
      <c r="L164" s="189" t="s">
        <v>132</v>
      </c>
      <c r="M164" s="147" t="n">
        <v>16</v>
      </c>
      <c r="N164" s="148" t="n">
        <f aca="false">(D164*G164)*B164</f>
        <v>0</v>
      </c>
    </row>
    <row r="165" customFormat="false" ht="15" hidden="false" customHeight="false" outlineLevel="0" collapsed="false">
      <c r="A165" s="185" t="n">
        <v>37193</v>
      </c>
      <c r="B165" s="141"/>
      <c r="C165" s="142" t="s">
        <v>27</v>
      </c>
      <c r="D165" s="186" t="n">
        <v>30</v>
      </c>
      <c r="E165" s="187" t="n">
        <v>20</v>
      </c>
      <c r="F165" s="156" t="n">
        <v>100.8</v>
      </c>
      <c r="G165" s="143" t="n">
        <v>0.72</v>
      </c>
      <c r="H165" s="115" t="n">
        <v>1</v>
      </c>
      <c r="I165" s="116" t="s">
        <v>28</v>
      </c>
      <c r="J165" s="144"/>
      <c r="K165" s="188" t="s">
        <v>231</v>
      </c>
      <c r="L165" s="189" t="s">
        <v>113</v>
      </c>
      <c r="M165" s="147" t="n">
        <v>16</v>
      </c>
      <c r="N165" s="148" t="n">
        <f aca="false">(D165*G165)*B165</f>
        <v>0</v>
      </c>
    </row>
    <row r="166" customFormat="false" ht="15" hidden="false" customHeight="false" outlineLevel="0" collapsed="false">
      <c r="A166" s="150" t="n">
        <v>37323</v>
      </c>
      <c r="B166" s="141"/>
      <c r="C166" s="142" t="s">
        <v>27</v>
      </c>
      <c r="D166" s="111" t="n">
        <v>30</v>
      </c>
      <c r="E166" s="111" t="n">
        <v>5</v>
      </c>
      <c r="F166" s="156" t="n">
        <v>75.6</v>
      </c>
      <c r="G166" s="143" t="n">
        <v>0.54</v>
      </c>
      <c r="H166" s="115" t="n">
        <v>1</v>
      </c>
      <c r="I166" s="116" t="s">
        <v>28</v>
      </c>
      <c r="J166" s="159"/>
      <c r="K166" s="149" t="s">
        <v>128</v>
      </c>
      <c r="L166" s="168" t="s">
        <v>129</v>
      </c>
      <c r="M166" s="147" t="n">
        <v>16</v>
      </c>
      <c r="N166" s="148" t="n">
        <f aca="false">(D166*G166)*B166</f>
        <v>0</v>
      </c>
    </row>
    <row r="167" customFormat="false" ht="15" hidden="false" customHeight="false" outlineLevel="0" collapsed="false">
      <c r="A167" s="150" t="n">
        <v>37324</v>
      </c>
      <c r="B167" s="141"/>
      <c r="C167" s="142" t="s">
        <v>27</v>
      </c>
      <c r="D167" s="111" t="n">
        <v>30</v>
      </c>
      <c r="E167" s="111" t="n">
        <v>8</v>
      </c>
      <c r="F167" s="156" t="n">
        <v>89.6</v>
      </c>
      <c r="G167" s="143" t="n">
        <v>0.64</v>
      </c>
      <c r="H167" s="115" t="n">
        <v>1</v>
      </c>
      <c r="I167" s="116" t="s">
        <v>28</v>
      </c>
      <c r="J167" s="159"/>
      <c r="K167" s="149" t="s">
        <v>125</v>
      </c>
      <c r="L167" s="168" t="s">
        <v>126</v>
      </c>
      <c r="M167" s="147" t="n">
        <v>17</v>
      </c>
      <c r="N167" s="148" t="n">
        <f aca="false">(D167*G167)*B167</f>
        <v>0</v>
      </c>
    </row>
    <row r="168" customFormat="false" ht="15" hidden="false" customHeight="false" outlineLevel="0" collapsed="false">
      <c r="A168" s="150" t="n">
        <v>37179</v>
      </c>
      <c r="B168" s="141"/>
      <c r="C168" s="142" t="s">
        <v>27</v>
      </c>
      <c r="D168" s="111" t="n">
        <v>30</v>
      </c>
      <c r="E168" s="111" t="n">
        <v>10</v>
      </c>
      <c r="F168" s="156" t="n">
        <v>70</v>
      </c>
      <c r="G168" s="143" t="n">
        <v>0.5</v>
      </c>
      <c r="H168" s="115" t="n">
        <v>1</v>
      </c>
      <c r="I168" s="116" t="s">
        <v>28</v>
      </c>
      <c r="J168" s="159"/>
      <c r="K168" s="149" t="s">
        <v>232</v>
      </c>
      <c r="L168" s="168" t="s">
        <v>233</v>
      </c>
      <c r="M168" s="147" t="n">
        <v>17</v>
      </c>
      <c r="N168" s="148" t="n">
        <f aca="false">(D168*G168)*B168</f>
        <v>0</v>
      </c>
    </row>
    <row r="169" customFormat="false" ht="15" hidden="false" customHeight="false" outlineLevel="0" collapsed="false">
      <c r="A169" s="150" t="n">
        <v>37366</v>
      </c>
      <c r="B169" s="141"/>
      <c r="C169" s="142" t="s">
        <v>27</v>
      </c>
      <c r="D169" s="151" t="n">
        <v>30</v>
      </c>
      <c r="E169" s="151" t="n">
        <v>8</v>
      </c>
      <c r="F169" s="156" t="n">
        <v>67.2</v>
      </c>
      <c r="G169" s="143" t="n">
        <v>0.48</v>
      </c>
      <c r="H169" s="115" t="n">
        <v>1</v>
      </c>
      <c r="I169" s="116" t="s">
        <v>28</v>
      </c>
      <c r="J169" s="159"/>
      <c r="K169" s="152" t="s">
        <v>131</v>
      </c>
      <c r="L169" s="168" t="s">
        <v>132</v>
      </c>
      <c r="M169" s="147" t="n">
        <v>17</v>
      </c>
      <c r="N169" s="148" t="n">
        <f aca="false">(D169*G169)*B169</f>
        <v>0</v>
      </c>
    </row>
    <row r="170" customFormat="false" ht="15" hidden="false" customHeight="false" outlineLevel="0" collapsed="false">
      <c r="A170" s="150" t="n">
        <v>37325</v>
      </c>
      <c r="B170" s="141"/>
      <c r="C170" s="142" t="s">
        <v>27</v>
      </c>
      <c r="D170" s="111" t="n">
        <v>25</v>
      </c>
      <c r="E170" s="111" t="n">
        <v>8</v>
      </c>
      <c r="F170" s="156" t="n">
        <v>65.8</v>
      </c>
      <c r="G170" s="143" t="n">
        <v>0.47</v>
      </c>
      <c r="H170" s="115" t="n">
        <v>1</v>
      </c>
      <c r="I170" s="116" t="s">
        <v>28</v>
      </c>
      <c r="J170" s="159"/>
      <c r="K170" s="149" t="s">
        <v>234</v>
      </c>
      <c r="L170" s="168" t="s">
        <v>129</v>
      </c>
      <c r="M170" s="147" t="n">
        <v>17</v>
      </c>
      <c r="N170" s="148" t="n">
        <f aca="false">(D170*G170)*B170</f>
        <v>0</v>
      </c>
    </row>
    <row r="171" customFormat="false" ht="15" hidden="false" customHeight="false" outlineLevel="0" collapsed="false">
      <c r="A171" s="150" t="n">
        <v>37326</v>
      </c>
      <c r="B171" s="141"/>
      <c r="C171" s="142" t="s">
        <v>27</v>
      </c>
      <c r="D171" s="111" t="n">
        <v>25</v>
      </c>
      <c r="E171" s="111" t="n">
        <v>8</v>
      </c>
      <c r="F171" s="156" t="n">
        <v>71.4</v>
      </c>
      <c r="G171" s="143" t="n">
        <v>0.51</v>
      </c>
      <c r="H171" s="115" t="n">
        <v>1</v>
      </c>
      <c r="I171" s="116" t="s">
        <v>28</v>
      </c>
      <c r="J171" s="159"/>
      <c r="K171" s="149" t="s">
        <v>235</v>
      </c>
      <c r="L171" s="168" t="s">
        <v>129</v>
      </c>
      <c r="M171" s="147" t="n">
        <v>17</v>
      </c>
      <c r="N171" s="148" t="n">
        <f aca="false">(D171*G171)*B171</f>
        <v>0</v>
      </c>
    </row>
    <row r="172" customFormat="false" ht="15" hidden="false" customHeight="false" outlineLevel="0" collapsed="false">
      <c r="A172" s="150" t="n">
        <v>37207</v>
      </c>
      <c r="B172" s="141"/>
      <c r="C172" s="142" t="s">
        <v>27</v>
      </c>
      <c r="D172" s="111" t="n">
        <v>30</v>
      </c>
      <c r="E172" s="111" t="n">
        <v>20</v>
      </c>
      <c r="F172" s="156" t="n">
        <v>79.8</v>
      </c>
      <c r="G172" s="143" t="n">
        <v>0.57</v>
      </c>
      <c r="H172" s="115" t="n">
        <v>1</v>
      </c>
      <c r="I172" s="116" t="s">
        <v>28</v>
      </c>
      <c r="J172" s="159"/>
      <c r="K172" s="149" t="s">
        <v>236</v>
      </c>
      <c r="L172" s="168" t="s">
        <v>126</v>
      </c>
      <c r="M172" s="147" t="n">
        <v>17</v>
      </c>
      <c r="N172" s="148" t="n">
        <f aca="false">(D172*G172)*B172</f>
        <v>0</v>
      </c>
    </row>
    <row r="173" customFormat="false" ht="15" hidden="false" customHeight="false" outlineLevel="0" collapsed="false">
      <c r="A173" s="150" t="n">
        <v>37200</v>
      </c>
      <c r="B173" s="141"/>
      <c r="C173" s="142" t="s">
        <v>27</v>
      </c>
      <c r="D173" s="111" t="n">
        <v>30</v>
      </c>
      <c r="E173" s="111" t="n">
        <v>8</v>
      </c>
      <c r="F173" s="156" t="n">
        <v>88.2</v>
      </c>
      <c r="G173" s="143" t="n">
        <v>0.63</v>
      </c>
      <c r="H173" s="115" t="n">
        <v>1</v>
      </c>
      <c r="I173" s="116" t="s">
        <v>28</v>
      </c>
      <c r="J173" s="159"/>
      <c r="K173" s="149" t="s">
        <v>237</v>
      </c>
      <c r="L173" s="168" t="s">
        <v>126</v>
      </c>
      <c r="M173" s="147" t="n">
        <v>17</v>
      </c>
      <c r="N173" s="148" t="n">
        <f aca="false">(D173*G173)*B173</f>
        <v>0</v>
      </c>
    </row>
    <row r="174" customFormat="false" ht="15" hidden="false" customHeight="false" outlineLevel="0" collapsed="false">
      <c r="A174" s="150" t="n">
        <v>37367</v>
      </c>
      <c r="B174" s="141"/>
      <c r="C174" s="142" t="s">
        <v>27</v>
      </c>
      <c r="D174" s="151" t="n">
        <v>30</v>
      </c>
      <c r="E174" s="151" t="n">
        <v>5</v>
      </c>
      <c r="F174" s="156" t="n">
        <v>70</v>
      </c>
      <c r="G174" s="143" t="n">
        <v>0.5</v>
      </c>
      <c r="H174" s="115" t="n">
        <v>1</v>
      </c>
      <c r="I174" s="116" t="s">
        <v>28</v>
      </c>
      <c r="J174" s="159"/>
      <c r="K174" s="152" t="s">
        <v>238</v>
      </c>
      <c r="L174" s="168" t="s">
        <v>228</v>
      </c>
      <c r="M174" s="147" t="n">
        <v>17</v>
      </c>
      <c r="N174" s="148" t="n">
        <f aca="false">(D174*G174)*B174</f>
        <v>0</v>
      </c>
    </row>
    <row r="175" customFormat="false" ht="15" hidden="false" customHeight="false" outlineLevel="0" collapsed="false">
      <c r="A175" s="176"/>
      <c r="B175" s="177"/>
      <c r="C175" s="178"/>
      <c r="D175" s="178"/>
      <c r="E175" s="178"/>
      <c r="F175" s="156" t="n">
        <v>0</v>
      </c>
      <c r="G175" s="179"/>
      <c r="H175" s="134"/>
      <c r="I175" s="180"/>
      <c r="J175" s="190"/>
      <c r="K175" s="107" t="s">
        <v>93</v>
      </c>
      <c r="L175" s="191"/>
      <c r="M175" s="147"/>
      <c r="N175" s="183" t="s">
        <v>5</v>
      </c>
    </row>
    <row r="176" customFormat="false" ht="15" hidden="false" customHeight="false" outlineLevel="0" collapsed="false">
      <c r="A176" s="150" t="n">
        <v>37352</v>
      </c>
      <c r="B176" s="141"/>
      <c r="C176" s="111" t="s">
        <v>27</v>
      </c>
      <c r="D176" s="142" t="n">
        <v>15</v>
      </c>
      <c r="E176" s="142" t="n">
        <v>1</v>
      </c>
      <c r="F176" s="156" t="n">
        <v>93.8</v>
      </c>
      <c r="G176" s="143" t="n">
        <v>0.67</v>
      </c>
      <c r="H176" s="115" t="n">
        <v>1</v>
      </c>
      <c r="I176" s="116" t="s">
        <v>28</v>
      </c>
      <c r="J176" s="159"/>
      <c r="K176" s="149" t="s">
        <v>239</v>
      </c>
      <c r="L176" s="168" t="s">
        <v>240</v>
      </c>
      <c r="M176" s="147" t="n">
        <v>17</v>
      </c>
      <c r="N176" s="148" t="n">
        <f aca="false">(D176*G176)*B176</f>
        <v>0</v>
      </c>
    </row>
    <row r="177" customFormat="false" ht="15" hidden="false" customHeight="false" outlineLevel="0" collapsed="false">
      <c r="A177" s="150" t="n">
        <v>37410</v>
      </c>
      <c r="B177" s="141"/>
      <c r="C177" s="111" t="s">
        <v>27</v>
      </c>
      <c r="D177" s="151" t="n">
        <v>15</v>
      </c>
      <c r="E177" s="151" t="n">
        <v>1</v>
      </c>
      <c r="F177" s="156" t="n">
        <v>93.8</v>
      </c>
      <c r="G177" s="143" t="n">
        <v>0.67</v>
      </c>
      <c r="H177" s="115" t="n">
        <v>1</v>
      </c>
      <c r="I177" s="116" t="s">
        <v>28</v>
      </c>
      <c r="J177" s="159"/>
      <c r="K177" s="152" t="s">
        <v>241</v>
      </c>
      <c r="L177" s="168" t="s">
        <v>240</v>
      </c>
      <c r="M177" s="147" t="n">
        <v>17</v>
      </c>
      <c r="N177" s="148" t="n">
        <f aca="false">(D177*G177)*B177</f>
        <v>0</v>
      </c>
    </row>
    <row r="178" customFormat="false" ht="15" hidden="false" customHeight="false" outlineLevel="0" collapsed="false">
      <c r="A178" s="150" t="n">
        <v>37411</v>
      </c>
      <c r="B178" s="141"/>
      <c r="C178" s="111" t="s">
        <v>27</v>
      </c>
      <c r="D178" s="151" t="n">
        <v>15</v>
      </c>
      <c r="E178" s="151" t="n">
        <v>1</v>
      </c>
      <c r="F178" s="156" t="n">
        <v>93.8</v>
      </c>
      <c r="G178" s="143" t="n">
        <v>0.67</v>
      </c>
      <c r="H178" s="115" t="n">
        <v>1</v>
      </c>
      <c r="I178" s="116" t="s">
        <v>28</v>
      </c>
      <c r="J178" s="159"/>
      <c r="K178" s="152" t="s">
        <v>242</v>
      </c>
      <c r="L178" s="168" t="s">
        <v>240</v>
      </c>
      <c r="M178" s="147" t="n">
        <v>17</v>
      </c>
      <c r="N178" s="148" t="n">
        <f aca="false">(D178*G178)*B178</f>
        <v>0</v>
      </c>
    </row>
    <row r="179" customFormat="false" ht="15" hidden="false" customHeight="false" outlineLevel="0" collapsed="false">
      <c r="A179" s="150" t="n">
        <v>37412</v>
      </c>
      <c r="B179" s="141"/>
      <c r="C179" s="111" t="s">
        <v>27</v>
      </c>
      <c r="D179" s="151" t="n">
        <v>15</v>
      </c>
      <c r="E179" s="151" t="n">
        <v>1</v>
      </c>
      <c r="F179" s="156" t="n">
        <v>93.8</v>
      </c>
      <c r="G179" s="143" t="n">
        <v>0.67</v>
      </c>
      <c r="H179" s="115" t="n">
        <v>1</v>
      </c>
      <c r="I179" s="116" t="s">
        <v>28</v>
      </c>
      <c r="J179" s="159"/>
      <c r="K179" s="152" t="s">
        <v>243</v>
      </c>
      <c r="L179" s="168" t="s">
        <v>240</v>
      </c>
      <c r="M179" s="147" t="n">
        <v>17</v>
      </c>
      <c r="N179" s="148" t="n">
        <f aca="false">(D179*G179)*B179</f>
        <v>0</v>
      </c>
    </row>
    <row r="180" customFormat="false" ht="15" hidden="false" customHeight="false" outlineLevel="0" collapsed="false">
      <c r="A180" s="150" t="n">
        <v>37353</v>
      </c>
      <c r="B180" s="141"/>
      <c r="C180" s="111" t="s">
        <v>27</v>
      </c>
      <c r="D180" s="111" t="n">
        <v>15</v>
      </c>
      <c r="E180" s="142" t="n">
        <v>1</v>
      </c>
      <c r="F180" s="156" t="n">
        <v>92.4</v>
      </c>
      <c r="G180" s="143" t="n">
        <v>0.66</v>
      </c>
      <c r="H180" s="115" t="n">
        <v>1</v>
      </c>
      <c r="I180" s="116" t="s">
        <v>28</v>
      </c>
      <c r="J180" s="159"/>
      <c r="K180" s="149" t="s">
        <v>244</v>
      </c>
      <c r="L180" s="168" t="s">
        <v>245</v>
      </c>
      <c r="M180" s="147" t="n">
        <v>17</v>
      </c>
      <c r="N180" s="148" t="n">
        <f aca="false">(D180*G180)*B180</f>
        <v>0</v>
      </c>
    </row>
    <row r="181" customFormat="false" ht="15" hidden="false" customHeight="false" outlineLevel="0" collapsed="false">
      <c r="A181" s="150" t="n">
        <v>37420</v>
      </c>
      <c r="B181" s="141"/>
      <c r="C181" s="111" t="s">
        <v>27</v>
      </c>
      <c r="D181" s="111" t="n">
        <v>15</v>
      </c>
      <c r="E181" s="151" t="n">
        <v>1</v>
      </c>
      <c r="F181" s="156" t="n">
        <v>92.4</v>
      </c>
      <c r="G181" s="143" t="n">
        <v>0.66</v>
      </c>
      <c r="H181" s="115" t="n">
        <v>1</v>
      </c>
      <c r="I181" s="116" t="s">
        <v>28</v>
      </c>
      <c r="J181" s="144"/>
      <c r="K181" s="152" t="s">
        <v>246</v>
      </c>
      <c r="L181" s="168" t="s">
        <v>245</v>
      </c>
      <c r="M181" s="147" t="n">
        <v>17</v>
      </c>
      <c r="N181" s="148" t="n">
        <f aca="false">(D181*G181)*B181</f>
        <v>0</v>
      </c>
    </row>
    <row r="182" customFormat="false" ht="15" hidden="false" customHeight="false" outlineLevel="0" collapsed="false">
      <c r="A182" s="150" t="n">
        <v>37421</v>
      </c>
      <c r="B182" s="141"/>
      <c r="C182" s="111" t="s">
        <v>27</v>
      </c>
      <c r="D182" s="111" t="n">
        <v>15</v>
      </c>
      <c r="E182" s="151" t="n">
        <v>1</v>
      </c>
      <c r="F182" s="156" t="n">
        <v>92.4</v>
      </c>
      <c r="G182" s="143" t="n">
        <v>0.66</v>
      </c>
      <c r="H182" s="115" t="n">
        <v>1</v>
      </c>
      <c r="I182" s="116" t="s">
        <v>28</v>
      </c>
      <c r="J182" s="144"/>
      <c r="K182" s="152" t="s">
        <v>247</v>
      </c>
      <c r="L182" s="168" t="s">
        <v>245</v>
      </c>
      <c r="M182" s="147" t="n">
        <v>17</v>
      </c>
      <c r="N182" s="148" t="n">
        <f aca="false">(D182*G182)*B182</f>
        <v>0</v>
      </c>
    </row>
    <row r="183" customFormat="false" ht="15" hidden="false" customHeight="false" outlineLevel="0" collapsed="false">
      <c r="A183" s="150" t="n">
        <v>37422</v>
      </c>
      <c r="B183" s="141"/>
      <c r="C183" s="111" t="s">
        <v>27</v>
      </c>
      <c r="D183" s="111" t="n">
        <v>15</v>
      </c>
      <c r="E183" s="151" t="n">
        <v>1</v>
      </c>
      <c r="F183" s="156" t="n">
        <v>92.4</v>
      </c>
      <c r="G183" s="143" t="n">
        <v>0.66</v>
      </c>
      <c r="H183" s="115" t="n">
        <v>1</v>
      </c>
      <c r="I183" s="116" t="s">
        <v>28</v>
      </c>
      <c r="J183" s="144"/>
      <c r="K183" s="152" t="s">
        <v>248</v>
      </c>
      <c r="L183" s="168" t="s">
        <v>245</v>
      </c>
      <c r="M183" s="147" t="n">
        <v>17</v>
      </c>
      <c r="N183" s="148" t="n">
        <f aca="false">(D183*G183)*B183</f>
        <v>0</v>
      </c>
    </row>
    <row r="184" customFormat="false" ht="15" hidden="false" customHeight="false" outlineLevel="0" collapsed="false">
      <c r="A184" s="150" t="n">
        <v>37354</v>
      </c>
      <c r="B184" s="141"/>
      <c r="C184" s="111" t="s">
        <v>27</v>
      </c>
      <c r="D184" s="111" t="n">
        <v>15</v>
      </c>
      <c r="E184" s="142" t="n">
        <v>1</v>
      </c>
      <c r="F184" s="156" t="n">
        <v>113.4</v>
      </c>
      <c r="G184" s="143" t="n">
        <v>0.81</v>
      </c>
      <c r="H184" s="115" t="n">
        <v>1</v>
      </c>
      <c r="I184" s="116" t="s">
        <v>28</v>
      </c>
      <c r="J184" s="144"/>
      <c r="K184" s="145" t="s">
        <v>249</v>
      </c>
      <c r="L184" s="146" t="s">
        <v>240</v>
      </c>
      <c r="M184" s="147" t="n">
        <v>18</v>
      </c>
      <c r="N184" s="148" t="n">
        <f aca="false">(D184*G184)*B184</f>
        <v>0</v>
      </c>
    </row>
    <row r="185" customFormat="false" ht="15" hidden="false" customHeight="false" outlineLevel="0" collapsed="false">
      <c r="A185" s="192" t="n">
        <v>37493</v>
      </c>
      <c r="B185" s="141"/>
      <c r="C185" s="111" t="s">
        <v>27</v>
      </c>
      <c r="D185" s="142" t="n">
        <v>15</v>
      </c>
      <c r="E185" s="142" t="n">
        <v>1</v>
      </c>
      <c r="F185" s="156" t="n">
        <v>123.2</v>
      </c>
      <c r="G185" s="143" t="n">
        <v>0.88</v>
      </c>
      <c r="H185" s="115" t="n">
        <v>1</v>
      </c>
      <c r="I185" s="116" t="s">
        <v>28</v>
      </c>
      <c r="J185" s="193"/>
      <c r="K185" s="184" t="s">
        <v>250</v>
      </c>
      <c r="L185" s="146" t="s">
        <v>240</v>
      </c>
      <c r="M185" s="147" t="n">
        <v>18</v>
      </c>
      <c r="N185" s="148" t="n">
        <f aca="false">(D185*G185)*B185</f>
        <v>0</v>
      </c>
    </row>
    <row r="186" customFormat="false" ht="15" hidden="false" customHeight="false" outlineLevel="0" collapsed="false">
      <c r="A186" s="150" t="n">
        <v>37355</v>
      </c>
      <c r="B186" s="141"/>
      <c r="C186" s="111" t="s">
        <v>27</v>
      </c>
      <c r="D186" s="142" t="n">
        <v>20</v>
      </c>
      <c r="E186" s="142" t="n">
        <v>1</v>
      </c>
      <c r="F186" s="156" t="n">
        <v>78.4</v>
      </c>
      <c r="G186" s="143" t="n">
        <v>0.56</v>
      </c>
      <c r="H186" s="115" t="n">
        <v>1</v>
      </c>
      <c r="I186" s="116" t="s">
        <v>28</v>
      </c>
      <c r="J186" s="194"/>
      <c r="K186" s="195" t="s">
        <v>251</v>
      </c>
      <c r="L186" s="146" t="s">
        <v>252</v>
      </c>
      <c r="M186" s="147" t="n">
        <v>18</v>
      </c>
      <c r="N186" s="148" t="n">
        <f aca="false">(D186*G186)*B186</f>
        <v>0</v>
      </c>
    </row>
    <row r="187" customFormat="false" ht="15" hidden="false" customHeight="false" outlineLevel="0" collapsed="false">
      <c r="A187" s="150" t="n">
        <v>37430</v>
      </c>
      <c r="B187" s="141"/>
      <c r="C187" s="111" t="s">
        <v>27</v>
      </c>
      <c r="D187" s="151" t="n">
        <v>20</v>
      </c>
      <c r="E187" s="151" t="n">
        <v>1</v>
      </c>
      <c r="F187" s="156" t="n">
        <v>77</v>
      </c>
      <c r="G187" s="143" t="n">
        <v>0.55</v>
      </c>
      <c r="H187" s="115" t="n">
        <v>1</v>
      </c>
      <c r="I187" s="116" t="s">
        <v>28</v>
      </c>
      <c r="J187" s="194"/>
      <c r="K187" s="152" t="s">
        <v>253</v>
      </c>
      <c r="L187" s="168" t="s">
        <v>252</v>
      </c>
      <c r="M187" s="147" t="n">
        <v>18</v>
      </c>
      <c r="N187" s="148" t="n">
        <f aca="false">(D187*G187)*B187</f>
        <v>0</v>
      </c>
    </row>
    <row r="188" customFormat="false" ht="15" hidden="false" customHeight="false" outlineLevel="0" collapsed="false">
      <c r="A188" s="150" t="n">
        <v>37431</v>
      </c>
      <c r="B188" s="141"/>
      <c r="C188" s="111" t="s">
        <v>27</v>
      </c>
      <c r="D188" s="151" t="n">
        <v>20</v>
      </c>
      <c r="E188" s="151" t="n">
        <v>1</v>
      </c>
      <c r="F188" s="156" t="n">
        <v>91</v>
      </c>
      <c r="G188" s="143" t="n">
        <v>0.65</v>
      </c>
      <c r="H188" s="115" t="n">
        <v>1</v>
      </c>
      <c r="I188" s="116" t="s">
        <v>28</v>
      </c>
      <c r="J188" s="194"/>
      <c r="K188" s="152" t="s">
        <v>254</v>
      </c>
      <c r="L188" s="168" t="s">
        <v>252</v>
      </c>
      <c r="M188" s="147" t="n">
        <v>18</v>
      </c>
      <c r="N188" s="148" t="n">
        <f aca="false">(D188*G188)*B188</f>
        <v>0</v>
      </c>
    </row>
    <row r="189" customFormat="false" ht="15" hidden="false" customHeight="false" outlineLevel="0" collapsed="false">
      <c r="A189" s="150" t="n">
        <v>37432</v>
      </c>
      <c r="B189" s="141"/>
      <c r="C189" s="111" t="s">
        <v>27</v>
      </c>
      <c r="D189" s="151" t="n">
        <v>20</v>
      </c>
      <c r="E189" s="151" t="n">
        <v>1</v>
      </c>
      <c r="F189" s="156" t="n">
        <v>68.6</v>
      </c>
      <c r="G189" s="143" t="n">
        <v>0.49</v>
      </c>
      <c r="H189" s="115" t="n">
        <v>1</v>
      </c>
      <c r="I189" s="116" t="s">
        <v>28</v>
      </c>
      <c r="J189" s="194"/>
      <c r="K189" s="152" t="s">
        <v>255</v>
      </c>
      <c r="L189" s="168" t="s">
        <v>252</v>
      </c>
      <c r="M189" s="147" t="n">
        <v>18</v>
      </c>
      <c r="N189" s="148" t="n">
        <f aca="false">(D189*G189)*B189</f>
        <v>0</v>
      </c>
    </row>
    <row r="190" customFormat="false" ht="15" hidden="false" customHeight="false" outlineLevel="0" collapsed="false">
      <c r="A190" s="150" t="n">
        <v>37356</v>
      </c>
      <c r="B190" s="141"/>
      <c r="C190" s="111" t="s">
        <v>27</v>
      </c>
      <c r="D190" s="142" t="n">
        <v>20</v>
      </c>
      <c r="E190" s="142" t="n">
        <v>2</v>
      </c>
      <c r="F190" s="156" t="n">
        <v>85.4</v>
      </c>
      <c r="G190" s="143" t="n">
        <v>0.61</v>
      </c>
      <c r="H190" s="115" t="n">
        <v>1</v>
      </c>
      <c r="I190" s="116" t="s">
        <v>28</v>
      </c>
      <c r="J190" s="159"/>
      <c r="K190" s="149" t="s">
        <v>256</v>
      </c>
      <c r="L190" s="146" t="s">
        <v>252</v>
      </c>
      <c r="M190" s="147" t="n">
        <v>18</v>
      </c>
      <c r="N190" s="148" t="n">
        <f aca="false">(D190*G190)*B190</f>
        <v>0</v>
      </c>
    </row>
    <row r="191" customFormat="false" ht="15" hidden="false" customHeight="false" outlineLevel="0" collapsed="false">
      <c r="A191" s="150" t="n">
        <v>37357</v>
      </c>
      <c r="B191" s="141"/>
      <c r="C191" s="111" t="s">
        <v>27</v>
      </c>
      <c r="D191" s="142" t="n">
        <v>20</v>
      </c>
      <c r="E191" s="142" t="n">
        <v>2</v>
      </c>
      <c r="F191" s="156" t="n">
        <v>84</v>
      </c>
      <c r="G191" s="143" t="n">
        <v>0.6</v>
      </c>
      <c r="H191" s="115" t="n">
        <v>1</v>
      </c>
      <c r="I191" s="116" t="s">
        <v>28</v>
      </c>
      <c r="J191" s="159"/>
      <c r="K191" s="149" t="s">
        <v>257</v>
      </c>
      <c r="L191" s="146" t="s">
        <v>252</v>
      </c>
      <c r="M191" s="147" t="n">
        <v>18</v>
      </c>
      <c r="N191" s="148" t="n">
        <f aca="false">(D191*G191)*B191</f>
        <v>0</v>
      </c>
    </row>
    <row r="192" customFormat="false" ht="15" hidden="false" customHeight="false" outlineLevel="0" collapsed="false">
      <c r="A192" s="150" t="n">
        <v>37358</v>
      </c>
      <c r="B192" s="141"/>
      <c r="C192" s="111" t="s">
        <v>27</v>
      </c>
      <c r="D192" s="142" t="n">
        <v>20</v>
      </c>
      <c r="E192" s="142" t="n">
        <v>1</v>
      </c>
      <c r="F192" s="156" t="n">
        <v>82.6</v>
      </c>
      <c r="G192" s="143" t="n">
        <v>0.59</v>
      </c>
      <c r="H192" s="115" t="n">
        <v>1</v>
      </c>
      <c r="I192" s="116" t="s">
        <v>28</v>
      </c>
      <c r="J192" s="194"/>
      <c r="K192" s="195" t="s">
        <v>258</v>
      </c>
      <c r="L192" s="146" t="s">
        <v>99</v>
      </c>
      <c r="M192" s="147" t="n">
        <v>18</v>
      </c>
      <c r="N192" s="148" t="n">
        <f aca="false">(D192*G192)*B192</f>
        <v>0</v>
      </c>
    </row>
    <row r="193" customFormat="false" ht="15" hidden="false" customHeight="false" outlineLevel="0" collapsed="false">
      <c r="A193" s="150" t="n">
        <v>37440</v>
      </c>
      <c r="B193" s="141"/>
      <c r="C193" s="111" t="s">
        <v>27</v>
      </c>
      <c r="D193" s="142" t="n">
        <v>20</v>
      </c>
      <c r="E193" s="151" t="n">
        <v>1</v>
      </c>
      <c r="F193" s="156" t="n">
        <v>81.2</v>
      </c>
      <c r="G193" s="143" t="n">
        <v>0.58</v>
      </c>
      <c r="H193" s="115" t="n">
        <v>1</v>
      </c>
      <c r="I193" s="116" t="s">
        <v>28</v>
      </c>
      <c r="J193" s="194"/>
      <c r="K193" s="152" t="s">
        <v>259</v>
      </c>
      <c r="L193" s="168" t="s">
        <v>99</v>
      </c>
      <c r="M193" s="147" t="n">
        <v>18</v>
      </c>
      <c r="N193" s="148" t="n">
        <f aca="false">(D193*G193)*B193</f>
        <v>0</v>
      </c>
    </row>
    <row r="194" customFormat="false" ht="15" hidden="false" customHeight="false" outlineLevel="0" collapsed="false">
      <c r="A194" s="150" t="n">
        <v>37441</v>
      </c>
      <c r="B194" s="141"/>
      <c r="C194" s="111" t="s">
        <v>27</v>
      </c>
      <c r="D194" s="142" t="n">
        <v>20</v>
      </c>
      <c r="E194" s="151" t="n">
        <v>1</v>
      </c>
      <c r="F194" s="156" t="n">
        <v>86.8</v>
      </c>
      <c r="G194" s="143" t="n">
        <v>0.62</v>
      </c>
      <c r="H194" s="115" t="n">
        <v>1</v>
      </c>
      <c r="I194" s="116" t="s">
        <v>28</v>
      </c>
      <c r="J194" s="194"/>
      <c r="K194" s="152" t="s">
        <v>260</v>
      </c>
      <c r="L194" s="168" t="s">
        <v>99</v>
      </c>
      <c r="M194" s="147" t="n">
        <v>18</v>
      </c>
      <c r="N194" s="148" t="n">
        <f aca="false">(D194*G194)*B194</f>
        <v>0</v>
      </c>
    </row>
    <row r="195" customFormat="false" ht="15" hidden="false" customHeight="false" outlineLevel="0" collapsed="false">
      <c r="A195" s="150" t="n">
        <v>37442</v>
      </c>
      <c r="B195" s="141"/>
      <c r="C195" s="111" t="s">
        <v>27</v>
      </c>
      <c r="D195" s="142" t="n">
        <v>20</v>
      </c>
      <c r="E195" s="151" t="n">
        <v>1</v>
      </c>
      <c r="F195" s="156" t="n">
        <v>79.8</v>
      </c>
      <c r="G195" s="143" t="n">
        <v>0.57</v>
      </c>
      <c r="H195" s="115" t="n">
        <v>1</v>
      </c>
      <c r="I195" s="116" t="s">
        <v>28</v>
      </c>
      <c r="J195" s="194"/>
      <c r="K195" s="152" t="s">
        <v>261</v>
      </c>
      <c r="L195" s="168" t="s">
        <v>99</v>
      </c>
      <c r="M195" s="147" t="n">
        <v>18</v>
      </c>
      <c r="N195" s="148" t="n">
        <f aca="false">(D195*G195)*B195</f>
        <v>0</v>
      </c>
    </row>
    <row r="196" customFormat="false" ht="15" hidden="false" customHeight="false" outlineLevel="0" collapsed="false">
      <c r="A196" s="150" t="n">
        <v>37443</v>
      </c>
      <c r="B196" s="141"/>
      <c r="C196" s="111" t="s">
        <v>27</v>
      </c>
      <c r="D196" s="142" t="n">
        <v>20</v>
      </c>
      <c r="E196" s="151" t="n">
        <v>1</v>
      </c>
      <c r="F196" s="156" t="n">
        <v>218.4</v>
      </c>
      <c r="G196" s="143" t="n">
        <v>1.56</v>
      </c>
      <c r="H196" s="115" t="n">
        <v>1</v>
      </c>
      <c r="I196" s="116" t="s">
        <v>28</v>
      </c>
      <c r="J196" s="194"/>
      <c r="K196" s="152" t="s">
        <v>262</v>
      </c>
      <c r="L196" s="168" t="s">
        <v>99</v>
      </c>
      <c r="M196" s="147" t="n">
        <v>18</v>
      </c>
      <c r="N196" s="148" t="n">
        <f aca="false">(D196*G196)*B196</f>
        <v>0</v>
      </c>
    </row>
    <row r="197" customFormat="false" ht="15" hidden="false" customHeight="false" outlineLevel="0" collapsed="false">
      <c r="A197" s="150" t="n">
        <v>37359</v>
      </c>
      <c r="B197" s="141"/>
      <c r="C197" s="111" t="s">
        <v>27</v>
      </c>
      <c r="D197" s="142" t="n">
        <v>20</v>
      </c>
      <c r="E197" s="142" t="n">
        <v>1</v>
      </c>
      <c r="F197" s="156" t="n">
        <v>84</v>
      </c>
      <c r="G197" s="143" t="n">
        <v>0.6</v>
      </c>
      <c r="H197" s="115" t="n">
        <v>1</v>
      </c>
      <c r="I197" s="116" t="s">
        <v>28</v>
      </c>
      <c r="J197" s="159"/>
      <c r="K197" s="149" t="s">
        <v>105</v>
      </c>
      <c r="L197" s="146" t="s">
        <v>99</v>
      </c>
      <c r="M197" s="147" t="n">
        <v>18</v>
      </c>
      <c r="N197" s="148" t="n">
        <f aca="false">(D197*G197)*B197</f>
        <v>0</v>
      </c>
    </row>
    <row r="198" customFormat="false" ht="15" hidden="false" customHeight="false" outlineLevel="0" collapsed="false">
      <c r="A198" s="150" t="n">
        <v>37360</v>
      </c>
      <c r="B198" s="141"/>
      <c r="C198" s="111" t="s">
        <v>27</v>
      </c>
      <c r="D198" s="142" t="n">
        <v>20</v>
      </c>
      <c r="E198" s="142" t="n">
        <v>1</v>
      </c>
      <c r="F198" s="156" t="n">
        <v>89.6</v>
      </c>
      <c r="G198" s="143" t="n">
        <v>0.64</v>
      </c>
      <c r="H198" s="115" t="n">
        <v>1</v>
      </c>
      <c r="I198" s="116" t="s">
        <v>28</v>
      </c>
      <c r="J198" s="144"/>
      <c r="K198" s="145" t="s">
        <v>263</v>
      </c>
      <c r="L198" s="146" t="s">
        <v>99</v>
      </c>
      <c r="M198" s="147" t="n">
        <v>18</v>
      </c>
      <c r="N198" s="148" t="n">
        <f aca="false">(D198*G198)*B198</f>
        <v>0</v>
      </c>
    </row>
    <row r="199" customFormat="false" ht="15" hidden="false" customHeight="false" outlineLevel="0" collapsed="false">
      <c r="A199" s="150" t="n">
        <v>37460</v>
      </c>
      <c r="B199" s="141"/>
      <c r="C199" s="111" t="s">
        <v>27</v>
      </c>
      <c r="D199" s="142" t="n">
        <v>20</v>
      </c>
      <c r="E199" s="151" t="n">
        <v>1</v>
      </c>
      <c r="F199" s="156" t="n">
        <v>91</v>
      </c>
      <c r="G199" s="143" t="n">
        <v>0.65</v>
      </c>
      <c r="H199" s="115" t="n">
        <v>1</v>
      </c>
      <c r="I199" s="116" t="s">
        <v>28</v>
      </c>
      <c r="J199" s="144"/>
      <c r="K199" s="152" t="s">
        <v>264</v>
      </c>
      <c r="L199" s="168" t="s">
        <v>99</v>
      </c>
      <c r="M199" s="147" t="n">
        <v>18</v>
      </c>
      <c r="N199" s="148" t="n">
        <f aca="false">(D199*G199)*B199</f>
        <v>0</v>
      </c>
    </row>
    <row r="200" customFormat="false" ht="15" hidden="false" customHeight="false" outlineLevel="0" collapsed="false">
      <c r="A200" s="150" t="n">
        <v>37461</v>
      </c>
      <c r="B200" s="141"/>
      <c r="C200" s="111" t="s">
        <v>27</v>
      </c>
      <c r="D200" s="142" t="n">
        <v>20</v>
      </c>
      <c r="E200" s="151" t="n">
        <v>1</v>
      </c>
      <c r="F200" s="156" t="n">
        <v>89.6</v>
      </c>
      <c r="G200" s="143" t="n">
        <v>0.64</v>
      </c>
      <c r="H200" s="115" t="n">
        <v>1</v>
      </c>
      <c r="I200" s="116" t="s">
        <v>28</v>
      </c>
      <c r="J200" s="144"/>
      <c r="K200" s="152" t="s">
        <v>265</v>
      </c>
      <c r="L200" s="168" t="s">
        <v>99</v>
      </c>
      <c r="M200" s="147" t="n">
        <v>19</v>
      </c>
      <c r="N200" s="148" t="n">
        <f aca="false">(D200*G200)*B200</f>
        <v>0</v>
      </c>
    </row>
    <row r="201" customFormat="false" ht="15" hidden="false" customHeight="false" outlineLevel="0" collapsed="false">
      <c r="A201" s="155" t="n">
        <v>37462</v>
      </c>
      <c r="B201" s="141"/>
      <c r="C201" s="111" t="s">
        <v>27</v>
      </c>
      <c r="D201" s="142" t="n">
        <v>20</v>
      </c>
      <c r="E201" s="151" t="n">
        <v>1</v>
      </c>
      <c r="F201" s="156" t="n">
        <v>89.6</v>
      </c>
      <c r="G201" s="143" t="n">
        <v>0.64</v>
      </c>
      <c r="H201" s="115" t="n">
        <v>1</v>
      </c>
      <c r="I201" s="116" t="s">
        <v>28</v>
      </c>
      <c r="J201" s="144"/>
      <c r="K201" s="157" t="s">
        <v>266</v>
      </c>
      <c r="L201" s="168" t="s">
        <v>99</v>
      </c>
      <c r="M201" s="147" t="n">
        <v>19</v>
      </c>
      <c r="N201" s="148" t="n">
        <f aca="false">(D201*G201)*B201</f>
        <v>0</v>
      </c>
    </row>
    <row r="202" customFormat="false" ht="15" hidden="false" customHeight="false" outlineLevel="0" collapsed="false">
      <c r="A202" s="155" t="n">
        <v>37463</v>
      </c>
      <c r="B202" s="141"/>
      <c r="C202" s="111" t="s">
        <v>27</v>
      </c>
      <c r="D202" s="142" t="n">
        <v>20</v>
      </c>
      <c r="E202" s="151" t="n">
        <v>1</v>
      </c>
      <c r="F202" s="156" t="n">
        <v>86.8</v>
      </c>
      <c r="G202" s="143" t="n">
        <v>0.62</v>
      </c>
      <c r="H202" s="115" t="n">
        <v>1</v>
      </c>
      <c r="I202" s="116" t="s">
        <v>28</v>
      </c>
      <c r="J202" s="144"/>
      <c r="K202" s="157" t="s">
        <v>267</v>
      </c>
      <c r="L202" s="168" t="s">
        <v>99</v>
      </c>
      <c r="M202" s="147" t="n">
        <v>19</v>
      </c>
      <c r="N202" s="148" t="n">
        <f aca="false">(D202*G202)*B202</f>
        <v>0</v>
      </c>
    </row>
    <row r="203" customFormat="false" ht="15" hidden="false" customHeight="false" outlineLevel="0" collapsed="false">
      <c r="A203" s="150" t="n">
        <v>37361</v>
      </c>
      <c r="B203" s="141"/>
      <c r="C203" s="111" t="s">
        <v>27</v>
      </c>
      <c r="D203" s="142" t="n">
        <v>20</v>
      </c>
      <c r="E203" s="142" t="n">
        <v>2</v>
      </c>
      <c r="F203" s="156" t="n">
        <v>99.4</v>
      </c>
      <c r="G203" s="143" t="n">
        <v>0.71</v>
      </c>
      <c r="H203" s="115" t="n">
        <v>1</v>
      </c>
      <c r="I203" s="116" t="s">
        <v>28</v>
      </c>
      <c r="J203" s="159"/>
      <c r="K203" s="149" t="s">
        <v>268</v>
      </c>
      <c r="L203" s="146" t="s">
        <v>99</v>
      </c>
      <c r="M203" s="147" t="n">
        <v>19</v>
      </c>
      <c r="N203" s="148" t="n">
        <f aca="false">(D203*G203)*B203</f>
        <v>0</v>
      </c>
    </row>
    <row r="204" customFormat="false" ht="15" hidden="false" customHeight="false" outlineLevel="0" collapsed="false">
      <c r="A204" s="150" t="n">
        <v>37470</v>
      </c>
      <c r="B204" s="141"/>
      <c r="C204" s="111" t="s">
        <v>27</v>
      </c>
      <c r="D204" s="142" t="n">
        <v>20</v>
      </c>
      <c r="E204" s="142" t="n">
        <v>2</v>
      </c>
      <c r="F204" s="156" t="n">
        <v>149.8</v>
      </c>
      <c r="G204" s="143" t="n">
        <v>1.07</v>
      </c>
      <c r="H204" s="115" t="n">
        <v>1</v>
      </c>
      <c r="I204" s="116" t="s">
        <v>28</v>
      </c>
      <c r="J204" s="159"/>
      <c r="K204" s="152" t="s">
        <v>269</v>
      </c>
      <c r="L204" s="168" t="s">
        <v>99</v>
      </c>
      <c r="M204" s="147" t="n">
        <v>19</v>
      </c>
      <c r="N204" s="148" t="n">
        <f aca="false">(D204*G204)*B204</f>
        <v>0</v>
      </c>
    </row>
    <row r="205" customFormat="false" ht="15" hidden="false" customHeight="false" outlineLevel="0" collapsed="false">
      <c r="A205" s="150" t="n">
        <v>37362</v>
      </c>
      <c r="B205" s="141"/>
      <c r="C205" s="111" t="s">
        <v>27</v>
      </c>
      <c r="D205" s="111" t="n">
        <v>15</v>
      </c>
      <c r="E205" s="142" t="n">
        <v>1</v>
      </c>
      <c r="F205" s="156" t="n">
        <v>72.8</v>
      </c>
      <c r="G205" s="143" t="n">
        <v>0.52</v>
      </c>
      <c r="H205" s="115" t="n">
        <v>1</v>
      </c>
      <c r="I205" s="116" t="s">
        <v>28</v>
      </c>
      <c r="J205" s="159"/>
      <c r="K205" s="149" t="s">
        <v>270</v>
      </c>
      <c r="L205" s="146" t="s">
        <v>252</v>
      </c>
      <c r="M205" s="147" t="n">
        <v>19</v>
      </c>
      <c r="N205" s="148" t="n">
        <f aca="false">(D205*G205)*B205</f>
        <v>0</v>
      </c>
    </row>
    <row r="206" customFormat="false" ht="15" hidden="false" customHeight="false" outlineLevel="0" collapsed="false">
      <c r="A206" s="150" t="n">
        <v>37475</v>
      </c>
      <c r="B206" s="141"/>
      <c r="C206" s="111" t="s">
        <v>27</v>
      </c>
      <c r="D206" s="142" t="n">
        <v>15</v>
      </c>
      <c r="E206" s="151" t="n">
        <v>1</v>
      </c>
      <c r="F206" s="156" t="n">
        <v>138.6</v>
      </c>
      <c r="G206" s="143" t="n">
        <v>0.99</v>
      </c>
      <c r="H206" s="115" t="n">
        <v>1</v>
      </c>
      <c r="I206" s="116" t="s">
        <v>28</v>
      </c>
      <c r="J206" s="144"/>
      <c r="K206" s="152" t="s">
        <v>271</v>
      </c>
      <c r="L206" s="168" t="s">
        <v>240</v>
      </c>
      <c r="M206" s="147" t="n">
        <v>19</v>
      </c>
      <c r="N206" s="148" t="n">
        <f aca="false">(D206*G206)*B206</f>
        <v>0</v>
      </c>
    </row>
    <row r="207" customFormat="false" ht="15" hidden="false" customHeight="false" outlineLevel="0" collapsed="false">
      <c r="A207" s="150" t="n">
        <v>37476</v>
      </c>
      <c r="B207" s="141"/>
      <c r="C207" s="111" t="s">
        <v>27</v>
      </c>
      <c r="D207" s="142" t="n">
        <v>15</v>
      </c>
      <c r="E207" s="151" t="n">
        <v>1</v>
      </c>
      <c r="F207" s="156" t="n">
        <v>168</v>
      </c>
      <c r="G207" s="143" t="n">
        <v>1.2</v>
      </c>
      <c r="H207" s="115" t="n">
        <v>1</v>
      </c>
      <c r="I207" s="116" t="s">
        <v>28</v>
      </c>
      <c r="J207" s="144"/>
      <c r="K207" s="152" t="s">
        <v>272</v>
      </c>
      <c r="L207" s="168" t="s">
        <v>240</v>
      </c>
      <c r="M207" s="147" t="n">
        <v>19</v>
      </c>
      <c r="N207" s="148" t="n">
        <f aca="false">(D207*G207)*B207</f>
        <v>0</v>
      </c>
    </row>
    <row r="208" customFormat="false" ht="15" hidden="false" customHeight="false" outlineLevel="0" collapsed="false">
      <c r="A208" s="150" t="n">
        <v>37477</v>
      </c>
      <c r="B208" s="141"/>
      <c r="C208" s="111" t="s">
        <v>27</v>
      </c>
      <c r="D208" s="142" t="n">
        <v>15</v>
      </c>
      <c r="E208" s="151" t="n">
        <v>1</v>
      </c>
      <c r="F208" s="156" t="n">
        <v>148.4</v>
      </c>
      <c r="G208" s="143" t="n">
        <v>1.06</v>
      </c>
      <c r="H208" s="115" t="n">
        <v>1</v>
      </c>
      <c r="I208" s="116" t="s">
        <v>28</v>
      </c>
      <c r="J208" s="144"/>
      <c r="K208" s="152" t="s">
        <v>273</v>
      </c>
      <c r="L208" s="168" t="s">
        <v>240</v>
      </c>
      <c r="M208" s="147" t="n">
        <v>19</v>
      </c>
      <c r="N208" s="148" t="n">
        <f aca="false">(D208*G208)*B208</f>
        <v>0</v>
      </c>
    </row>
    <row r="209" customFormat="false" ht="15" hidden="false" customHeight="false" outlineLevel="0" collapsed="false">
      <c r="A209" s="150" t="n">
        <v>37478</v>
      </c>
      <c r="B209" s="141"/>
      <c r="C209" s="111" t="s">
        <v>27</v>
      </c>
      <c r="D209" s="142" t="n">
        <v>15</v>
      </c>
      <c r="E209" s="151" t="n">
        <v>1</v>
      </c>
      <c r="F209" s="156" t="n">
        <v>243.6</v>
      </c>
      <c r="G209" s="143" t="n">
        <v>1.74</v>
      </c>
      <c r="H209" s="115" t="n">
        <v>1</v>
      </c>
      <c r="I209" s="116" t="s">
        <v>28</v>
      </c>
      <c r="J209" s="144"/>
      <c r="K209" s="152" t="s">
        <v>274</v>
      </c>
      <c r="L209" s="168" t="s">
        <v>240</v>
      </c>
      <c r="M209" s="147" t="n">
        <v>19</v>
      </c>
      <c r="N209" s="148" t="n">
        <f aca="false">(D209*G209)*B209</f>
        <v>0</v>
      </c>
    </row>
    <row r="210" customFormat="false" ht="15" hidden="false" customHeight="false" outlineLevel="0" collapsed="false">
      <c r="A210" s="150" t="n">
        <v>37363</v>
      </c>
      <c r="B210" s="141"/>
      <c r="C210" s="111" t="s">
        <v>27</v>
      </c>
      <c r="D210" s="142" t="n">
        <v>20</v>
      </c>
      <c r="E210" s="142" t="n">
        <v>1</v>
      </c>
      <c r="F210" s="156" t="n">
        <v>78.4</v>
      </c>
      <c r="G210" s="143" t="n">
        <v>0.56</v>
      </c>
      <c r="H210" s="115" t="n">
        <v>1</v>
      </c>
      <c r="I210" s="116" t="s">
        <v>28</v>
      </c>
      <c r="J210" s="144"/>
      <c r="K210" s="145" t="s">
        <v>275</v>
      </c>
      <c r="L210" s="146" t="s">
        <v>252</v>
      </c>
      <c r="M210" s="147" t="n">
        <v>19</v>
      </c>
      <c r="N210" s="148" t="n">
        <f aca="false">(D210*G210)*B210</f>
        <v>0</v>
      </c>
    </row>
    <row r="211" customFormat="false" ht="15" hidden="false" customHeight="false" outlineLevel="0" collapsed="false">
      <c r="A211" s="150" t="n">
        <v>37364</v>
      </c>
      <c r="B211" s="141"/>
      <c r="C211" s="111" t="s">
        <v>27</v>
      </c>
      <c r="D211" s="142" t="n">
        <v>20</v>
      </c>
      <c r="E211" s="142" t="n">
        <v>1</v>
      </c>
      <c r="F211" s="156" t="n">
        <v>78.4</v>
      </c>
      <c r="G211" s="143" t="n">
        <v>0.56</v>
      </c>
      <c r="H211" s="115" t="n">
        <v>1</v>
      </c>
      <c r="I211" s="116" t="s">
        <v>28</v>
      </c>
      <c r="J211" s="159"/>
      <c r="K211" s="152" t="s">
        <v>276</v>
      </c>
      <c r="L211" s="146" t="s">
        <v>252</v>
      </c>
      <c r="M211" s="147" t="n">
        <v>19</v>
      </c>
      <c r="N211" s="148" t="n">
        <f aca="false">(D211*G211)*B211</f>
        <v>0</v>
      </c>
    </row>
    <row r="212" customFormat="false" ht="15" hidden="false" customHeight="false" outlineLevel="0" collapsed="false">
      <c r="A212" s="155" t="n">
        <v>37485</v>
      </c>
      <c r="B212" s="141"/>
      <c r="C212" s="111" t="s">
        <v>27</v>
      </c>
      <c r="D212" s="142" t="n">
        <v>20</v>
      </c>
      <c r="E212" s="142" t="n">
        <v>1</v>
      </c>
      <c r="F212" s="156" t="n">
        <v>78.4</v>
      </c>
      <c r="G212" s="143" t="n">
        <v>0.56</v>
      </c>
      <c r="H212" s="115" t="n">
        <v>1</v>
      </c>
      <c r="I212" s="116" t="s">
        <v>28</v>
      </c>
      <c r="J212" s="159"/>
      <c r="K212" s="154" t="s">
        <v>277</v>
      </c>
      <c r="L212" s="146" t="s">
        <v>252</v>
      </c>
      <c r="M212" s="147" t="n">
        <v>19</v>
      </c>
      <c r="N212" s="148" t="n">
        <f aca="false">(D212*G212)*B212</f>
        <v>0</v>
      </c>
    </row>
    <row r="213" customFormat="false" ht="15" hidden="false" customHeight="false" outlineLevel="0" collapsed="false">
      <c r="A213" s="155" t="n">
        <v>37486</v>
      </c>
      <c r="B213" s="141"/>
      <c r="C213" s="111" t="s">
        <v>27</v>
      </c>
      <c r="D213" s="142" t="n">
        <v>20</v>
      </c>
      <c r="E213" s="142" t="n">
        <v>1</v>
      </c>
      <c r="F213" s="156" t="n">
        <v>78.4</v>
      </c>
      <c r="G213" s="143" t="n">
        <v>0.56</v>
      </c>
      <c r="H213" s="115" t="n">
        <v>1</v>
      </c>
      <c r="I213" s="116" t="s">
        <v>28</v>
      </c>
      <c r="J213" s="159"/>
      <c r="K213" s="154" t="s">
        <v>278</v>
      </c>
      <c r="L213" s="146" t="s">
        <v>252</v>
      </c>
      <c r="M213" s="147" t="n">
        <v>19</v>
      </c>
      <c r="N213" s="148" t="n">
        <f aca="false">(D213*G213)*B213</f>
        <v>0</v>
      </c>
    </row>
    <row r="214" customFormat="false" ht="15" hidden="false" customHeight="false" outlineLevel="0" collapsed="false">
      <c r="A214" s="150" t="n">
        <v>37365</v>
      </c>
      <c r="B214" s="141"/>
      <c r="C214" s="111" t="s">
        <v>27</v>
      </c>
      <c r="D214" s="142" t="n">
        <v>15</v>
      </c>
      <c r="E214" s="142" t="n">
        <v>1</v>
      </c>
      <c r="F214" s="156" t="n">
        <v>78.4</v>
      </c>
      <c r="G214" s="143" t="n">
        <v>0.56</v>
      </c>
      <c r="H214" s="115" t="n">
        <v>1</v>
      </c>
      <c r="I214" s="116" t="s">
        <v>28</v>
      </c>
      <c r="J214" s="159"/>
      <c r="K214" s="149" t="s">
        <v>279</v>
      </c>
      <c r="L214" s="146" t="s">
        <v>252</v>
      </c>
      <c r="M214" s="147" t="n">
        <v>19</v>
      </c>
      <c r="N214" s="148" t="n">
        <f aca="false">(D214*G214)*B214</f>
        <v>0</v>
      </c>
    </row>
    <row r="215" customFormat="false" ht="15" hidden="false" customHeight="false" outlineLevel="0" collapsed="false">
      <c r="A215" s="196" t="n">
        <v>37490</v>
      </c>
      <c r="B215" s="141"/>
      <c r="C215" s="111" t="s">
        <v>27</v>
      </c>
      <c r="D215" s="111" t="n">
        <v>15</v>
      </c>
      <c r="E215" s="111" t="n">
        <v>1</v>
      </c>
      <c r="F215" s="156" t="n">
        <v>78.4</v>
      </c>
      <c r="G215" s="143" t="n">
        <v>0.56</v>
      </c>
      <c r="H215" s="115" t="n">
        <v>1</v>
      </c>
      <c r="I215" s="116" t="s">
        <v>28</v>
      </c>
      <c r="J215" s="159"/>
      <c r="K215" s="197" t="s">
        <v>280</v>
      </c>
      <c r="L215" s="168" t="s">
        <v>252</v>
      </c>
      <c r="M215" s="147" t="n">
        <v>19</v>
      </c>
      <c r="N215" s="148" t="n">
        <f aca="false">(D215*G215)*B215</f>
        <v>0</v>
      </c>
    </row>
    <row r="216" customFormat="false" ht="18" hidden="false" customHeight="false" outlineLevel="0" collapsed="false">
      <c r="A216" s="131"/>
      <c r="B216" s="132"/>
      <c r="C216" s="72"/>
      <c r="D216" s="73"/>
      <c r="E216" s="75"/>
      <c r="F216" s="156"/>
      <c r="G216" s="133"/>
      <c r="H216" s="134"/>
      <c r="I216" s="135"/>
      <c r="J216" s="136" t="s">
        <v>281</v>
      </c>
      <c r="K216" s="137"/>
      <c r="L216" s="75"/>
      <c r="M216" s="108"/>
      <c r="N216" s="98" t="s">
        <v>5</v>
      </c>
    </row>
    <row r="217" customFormat="false" ht="15" hidden="false" customHeight="false" outlineLevel="0" collapsed="false">
      <c r="A217" s="99"/>
      <c r="B217" s="100"/>
      <c r="C217" s="101"/>
      <c r="D217" s="73"/>
      <c r="E217" s="102"/>
      <c r="F217" s="156" t="n">
        <v>0</v>
      </c>
      <c r="G217" s="138"/>
      <c r="H217" s="104"/>
      <c r="I217" s="139"/>
      <c r="J217" s="106"/>
      <c r="K217" s="107" t="s">
        <v>72</v>
      </c>
      <c r="L217" s="75"/>
      <c r="M217" s="108"/>
      <c r="N217" s="98" t="s">
        <v>5</v>
      </c>
    </row>
    <row r="218" customFormat="false" ht="15" hidden="false" customHeight="false" outlineLevel="0" collapsed="false">
      <c r="A218" s="140" t="n">
        <v>10001</v>
      </c>
      <c r="B218" s="141"/>
      <c r="C218" s="142" t="s">
        <v>27</v>
      </c>
      <c r="D218" s="142" t="n">
        <v>10</v>
      </c>
      <c r="E218" s="142" t="n">
        <v>1</v>
      </c>
      <c r="F218" s="156" t="n">
        <v>123.2</v>
      </c>
      <c r="G218" s="143" t="n">
        <v>0.88</v>
      </c>
      <c r="H218" s="115" t="n">
        <v>1</v>
      </c>
      <c r="I218" s="116" t="s">
        <v>28</v>
      </c>
      <c r="J218" s="144" t="s">
        <v>138</v>
      </c>
      <c r="K218" s="145" t="s">
        <v>145</v>
      </c>
      <c r="L218" s="146" t="s">
        <v>252</v>
      </c>
      <c r="M218" s="147" t="n">
        <v>21</v>
      </c>
      <c r="N218" s="148" t="n">
        <f aca="false">(D218*G218)*B218</f>
        <v>0</v>
      </c>
    </row>
    <row r="219" customFormat="false" ht="15" hidden="false" customHeight="false" outlineLevel="0" collapsed="false">
      <c r="A219" s="140" t="n">
        <v>10855</v>
      </c>
      <c r="B219" s="141"/>
      <c r="C219" s="142" t="s">
        <v>27</v>
      </c>
      <c r="D219" s="142" t="n">
        <v>10</v>
      </c>
      <c r="E219" s="142" t="n">
        <v>1</v>
      </c>
      <c r="F219" s="156" t="n">
        <v>142.8</v>
      </c>
      <c r="G219" s="143" t="n">
        <v>1.02</v>
      </c>
      <c r="H219" s="115" t="n">
        <v>1</v>
      </c>
      <c r="I219" s="116" t="s">
        <v>28</v>
      </c>
      <c r="J219" s="144" t="s">
        <v>138</v>
      </c>
      <c r="K219" s="198" t="s">
        <v>282</v>
      </c>
      <c r="L219" s="146" t="s">
        <v>252</v>
      </c>
      <c r="M219" s="147" t="n">
        <v>21</v>
      </c>
      <c r="N219" s="148" t="n">
        <f aca="false">(D219*G219)*B219</f>
        <v>0</v>
      </c>
    </row>
    <row r="220" customFormat="false" ht="15" hidden="false" customHeight="false" outlineLevel="0" collapsed="false">
      <c r="A220" s="140" t="n">
        <v>10002</v>
      </c>
      <c r="B220" s="141"/>
      <c r="C220" s="142" t="s">
        <v>27</v>
      </c>
      <c r="D220" s="142" t="n">
        <v>10</v>
      </c>
      <c r="E220" s="142" t="n">
        <v>1</v>
      </c>
      <c r="F220" s="156" t="n">
        <v>135.8</v>
      </c>
      <c r="G220" s="143" t="n">
        <v>0.97</v>
      </c>
      <c r="H220" s="115" t="n">
        <v>1</v>
      </c>
      <c r="I220" s="116" t="s">
        <v>28</v>
      </c>
      <c r="J220" s="144" t="s">
        <v>138</v>
      </c>
      <c r="K220" s="145" t="s">
        <v>283</v>
      </c>
      <c r="L220" s="146" t="s">
        <v>252</v>
      </c>
      <c r="M220" s="147" t="n">
        <v>21</v>
      </c>
      <c r="N220" s="148" t="n">
        <f aca="false">(D220*G220)*B220</f>
        <v>0</v>
      </c>
    </row>
    <row r="221" customFormat="false" ht="15" hidden="false" customHeight="false" outlineLevel="0" collapsed="false">
      <c r="A221" s="140" t="n">
        <v>10003</v>
      </c>
      <c r="B221" s="141"/>
      <c r="C221" s="142" t="s">
        <v>27</v>
      </c>
      <c r="D221" s="142" t="n">
        <v>10</v>
      </c>
      <c r="E221" s="142" t="n">
        <v>1</v>
      </c>
      <c r="F221" s="156" t="n">
        <v>123.2</v>
      </c>
      <c r="G221" s="143" t="n">
        <v>0.88</v>
      </c>
      <c r="H221" s="115" t="n">
        <v>1</v>
      </c>
      <c r="I221" s="116" t="s">
        <v>28</v>
      </c>
      <c r="J221" s="144" t="s">
        <v>138</v>
      </c>
      <c r="K221" s="145" t="s">
        <v>148</v>
      </c>
      <c r="L221" s="146" t="s">
        <v>252</v>
      </c>
      <c r="M221" s="147" t="n">
        <v>21</v>
      </c>
      <c r="N221" s="148" t="n">
        <f aca="false">(D221*G221)*B221</f>
        <v>0</v>
      </c>
    </row>
    <row r="222" customFormat="false" ht="15" hidden="false" customHeight="false" outlineLevel="0" collapsed="false">
      <c r="A222" s="140" t="n">
        <v>10004</v>
      </c>
      <c r="B222" s="141"/>
      <c r="C222" s="142" t="s">
        <v>27</v>
      </c>
      <c r="D222" s="142" t="n">
        <v>10</v>
      </c>
      <c r="E222" s="142" t="n">
        <v>1</v>
      </c>
      <c r="F222" s="156" t="n">
        <v>133</v>
      </c>
      <c r="G222" s="143" t="n">
        <v>0.95</v>
      </c>
      <c r="H222" s="115" t="n">
        <v>1</v>
      </c>
      <c r="I222" s="116" t="s">
        <v>28</v>
      </c>
      <c r="J222" s="144" t="s">
        <v>138</v>
      </c>
      <c r="K222" s="145" t="s">
        <v>284</v>
      </c>
      <c r="L222" s="146" t="s">
        <v>252</v>
      </c>
      <c r="M222" s="147" t="n">
        <v>21</v>
      </c>
      <c r="N222" s="148" t="n">
        <f aca="false">(D222*G222)*B222</f>
        <v>0</v>
      </c>
    </row>
    <row r="223" customFormat="false" ht="15" hidden="false" customHeight="false" outlineLevel="0" collapsed="false">
      <c r="A223" s="140" t="n">
        <v>10005</v>
      </c>
      <c r="B223" s="141"/>
      <c r="C223" s="142" t="s">
        <v>27</v>
      </c>
      <c r="D223" s="142" t="n">
        <v>10</v>
      </c>
      <c r="E223" s="142" t="n">
        <v>1</v>
      </c>
      <c r="F223" s="156" t="n">
        <v>133</v>
      </c>
      <c r="G223" s="143" t="n">
        <v>0.95</v>
      </c>
      <c r="H223" s="115" t="n">
        <v>1</v>
      </c>
      <c r="I223" s="116" t="s">
        <v>28</v>
      </c>
      <c r="J223" s="144" t="s">
        <v>138</v>
      </c>
      <c r="K223" s="145" t="s">
        <v>285</v>
      </c>
      <c r="L223" s="146" t="s">
        <v>252</v>
      </c>
      <c r="M223" s="147" t="n">
        <v>21</v>
      </c>
      <c r="N223" s="148" t="n">
        <f aca="false">(D223*G223)*B223</f>
        <v>0</v>
      </c>
    </row>
    <row r="224" customFormat="false" ht="15" hidden="false" customHeight="false" outlineLevel="0" collapsed="false">
      <c r="A224" s="140" t="n">
        <v>10006</v>
      </c>
      <c r="B224" s="141"/>
      <c r="C224" s="142" t="s">
        <v>27</v>
      </c>
      <c r="D224" s="142" t="n">
        <v>10</v>
      </c>
      <c r="E224" s="142" t="n">
        <v>1</v>
      </c>
      <c r="F224" s="156" t="n">
        <v>123.2</v>
      </c>
      <c r="G224" s="143" t="n">
        <v>0.88</v>
      </c>
      <c r="H224" s="115" t="n">
        <v>1</v>
      </c>
      <c r="I224" s="116" t="s">
        <v>28</v>
      </c>
      <c r="J224" s="144" t="s">
        <v>138</v>
      </c>
      <c r="K224" s="145" t="s">
        <v>146</v>
      </c>
      <c r="L224" s="146" t="s">
        <v>252</v>
      </c>
      <c r="M224" s="147" t="n">
        <v>21</v>
      </c>
      <c r="N224" s="148" t="n">
        <f aca="false">(D224*G224)*B224</f>
        <v>0</v>
      </c>
    </row>
    <row r="225" customFormat="false" ht="15" hidden="false" customHeight="false" outlineLevel="0" collapsed="false">
      <c r="A225" s="140" t="n">
        <v>10007</v>
      </c>
      <c r="B225" s="141"/>
      <c r="C225" s="142" t="s">
        <v>27</v>
      </c>
      <c r="D225" s="142" t="n">
        <v>10</v>
      </c>
      <c r="E225" s="142" t="n">
        <v>1</v>
      </c>
      <c r="F225" s="156" t="n">
        <v>137.2</v>
      </c>
      <c r="G225" s="143" t="n">
        <v>0.98</v>
      </c>
      <c r="H225" s="115" t="n">
        <v>1</v>
      </c>
      <c r="I225" s="116" t="s">
        <v>28</v>
      </c>
      <c r="J225" s="144" t="s">
        <v>138</v>
      </c>
      <c r="K225" s="145" t="s">
        <v>286</v>
      </c>
      <c r="L225" s="146" t="s">
        <v>252</v>
      </c>
      <c r="M225" s="147" t="n">
        <v>21</v>
      </c>
      <c r="N225" s="148" t="n">
        <f aca="false">(D225*G225)*B225</f>
        <v>0</v>
      </c>
    </row>
    <row r="226" customFormat="false" ht="15" hidden="false" customHeight="false" outlineLevel="0" collapsed="false">
      <c r="A226" s="140" t="n">
        <v>10008</v>
      </c>
      <c r="B226" s="141"/>
      <c r="C226" s="142" t="s">
        <v>27</v>
      </c>
      <c r="D226" s="142" t="n">
        <v>10</v>
      </c>
      <c r="E226" s="142" t="n">
        <v>1</v>
      </c>
      <c r="F226" s="156" t="n">
        <v>123.2</v>
      </c>
      <c r="G226" s="143" t="n">
        <v>0.88</v>
      </c>
      <c r="H226" s="115" t="n">
        <v>1</v>
      </c>
      <c r="I226" s="116" t="s">
        <v>28</v>
      </c>
      <c r="J226" s="144" t="s">
        <v>138</v>
      </c>
      <c r="K226" s="145" t="s">
        <v>287</v>
      </c>
      <c r="L226" s="146" t="s">
        <v>252</v>
      </c>
      <c r="M226" s="147" t="n">
        <v>21</v>
      </c>
      <c r="N226" s="148" t="n">
        <f aca="false">(D226*G226)*B226</f>
        <v>0</v>
      </c>
    </row>
    <row r="227" customFormat="false" ht="15" hidden="false" customHeight="false" outlineLevel="0" collapsed="false">
      <c r="A227" s="140" t="n">
        <v>10009</v>
      </c>
      <c r="B227" s="141"/>
      <c r="C227" s="142" t="s">
        <v>27</v>
      </c>
      <c r="D227" s="142" t="n">
        <v>10</v>
      </c>
      <c r="E227" s="142" t="n">
        <v>1</v>
      </c>
      <c r="F227" s="156" t="n">
        <v>130.2</v>
      </c>
      <c r="G227" s="143" t="n">
        <v>0.93</v>
      </c>
      <c r="H227" s="115" t="n">
        <v>1</v>
      </c>
      <c r="I227" s="116" t="s">
        <v>28</v>
      </c>
      <c r="J227" s="144" t="s">
        <v>138</v>
      </c>
      <c r="K227" s="145" t="s">
        <v>288</v>
      </c>
      <c r="L227" s="146" t="s">
        <v>252</v>
      </c>
      <c r="M227" s="147" t="n">
        <v>21</v>
      </c>
      <c r="N227" s="148" t="n">
        <f aca="false">(D227*G227)*B227</f>
        <v>0</v>
      </c>
    </row>
    <row r="228" customFormat="false" ht="15" hidden="false" customHeight="false" outlineLevel="0" collapsed="false">
      <c r="A228" s="140" t="n">
        <v>10857</v>
      </c>
      <c r="B228" s="141"/>
      <c r="C228" s="142" t="s">
        <v>27</v>
      </c>
      <c r="D228" s="142" t="n">
        <v>10</v>
      </c>
      <c r="E228" s="142" t="n">
        <v>1</v>
      </c>
      <c r="F228" s="156" t="n">
        <v>154</v>
      </c>
      <c r="G228" s="143" t="n">
        <v>1.1</v>
      </c>
      <c r="H228" s="115" t="n">
        <v>1</v>
      </c>
      <c r="I228" s="116" t="s">
        <v>28</v>
      </c>
      <c r="J228" s="144" t="s">
        <v>138</v>
      </c>
      <c r="K228" s="198" t="s">
        <v>289</v>
      </c>
      <c r="L228" s="146" t="s">
        <v>252</v>
      </c>
      <c r="M228" s="147" t="n">
        <v>21</v>
      </c>
      <c r="N228" s="148" t="n">
        <f aca="false">(D228*G228)*B228</f>
        <v>0</v>
      </c>
    </row>
    <row r="229" customFormat="false" ht="15" hidden="false" customHeight="false" outlineLevel="0" collapsed="false">
      <c r="A229" s="140" t="n">
        <v>10856</v>
      </c>
      <c r="B229" s="141"/>
      <c r="C229" s="142" t="s">
        <v>27</v>
      </c>
      <c r="D229" s="142" t="n">
        <v>10</v>
      </c>
      <c r="E229" s="142" t="n">
        <v>1</v>
      </c>
      <c r="F229" s="156" t="n">
        <v>130.2</v>
      </c>
      <c r="G229" s="143" t="n">
        <v>0.93</v>
      </c>
      <c r="H229" s="115" t="n">
        <v>1</v>
      </c>
      <c r="I229" s="116" t="s">
        <v>28</v>
      </c>
      <c r="J229" s="144" t="s">
        <v>138</v>
      </c>
      <c r="K229" s="198" t="s">
        <v>290</v>
      </c>
      <c r="L229" s="146" t="s">
        <v>252</v>
      </c>
      <c r="M229" s="147" t="n">
        <v>21</v>
      </c>
      <c r="N229" s="148" t="n">
        <f aca="false">(D229*G229)*B229</f>
        <v>0</v>
      </c>
    </row>
    <row r="230" customFormat="false" ht="15" hidden="false" customHeight="false" outlineLevel="0" collapsed="false">
      <c r="A230" s="140" t="n">
        <v>10854</v>
      </c>
      <c r="B230" s="141"/>
      <c r="C230" s="142" t="s">
        <v>27</v>
      </c>
      <c r="D230" s="142" t="n">
        <v>10</v>
      </c>
      <c r="E230" s="142" t="n">
        <v>1</v>
      </c>
      <c r="F230" s="156" t="n">
        <v>128.8</v>
      </c>
      <c r="G230" s="143" t="n">
        <v>0.92</v>
      </c>
      <c r="H230" s="115" t="n">
        <v>1</v>
      </c>
      <c r="I230" s="116" t="s">
        <v>28</v>
      </c>
      <c r="J230" s="144" t="s">
        <v>138</v>
      </c>
      <c r="K230" s="198" t="s">
        <v>291</v>
      </c>
      <c r="L230" s="146" t="s">
        <v>252</v>
      </c>
      <c r="M230" s="147" t="n">
        <v>21</v>
      </c>
      <c r="N230" s="148" t="n">
        <f aca="false">(D230*G230)*B230</f>
        <v>0</v>
      </c>
    </row>
    <row r="231" customFormat="false" ht="15" hidden="false" customHeight="false" outlineLevel="0" collapsed="false">
      <c r="A231" s="140" t="n">
        <v>10853</v>
      </c>
      <c r="B231" s="141"/>
      <c r="C231" s="142" t="s">
        <v>27</v>
      </c>
      <c r="D231" s="142" t="n">
        <v>10</v>
      </c>
      <c r="E231" s="142" t="n">
        <v>1</v>
      </c>
      <c r="F231" s="156" t="n">
        <v>140</v>
      </c>
      <c r="G231" s="143" t="n">
        <v>1</v>
      </c>
      <c r="H231" s="115" t="n">
        <v>1</v>
      </c>
      <c r="I231" s="116" t="s">
        <v>28</v>
      </c>
      <c r="J231" s="144" t="s">
        <v>138</v>
      </c>
      <c r="K231" s="198" t="s">
        <v>292</v>
      </c>
      <c r="L231" s="146" t="s">
        <v>252</v>
      </c>
      <c r="M231" s="147" t="n">
        <v>21</v>
      </c>
      <c r="N231" s="148" t="n">
        <f aca="false">(D231*G231)*B231</f>
        <v>0</v>
      </c>
    </row>
    <row r="232" customFormat="false" ht="15" hidden="false" customHeight="false" outlineLevel="0" collapsed="false">
      <c r="A232" s="140" t="n">
        <v>10010</v>
      </c>
      <c r="B232" s="141"/>
      <c r="C232" s="142" t="s">
        <v>27</v>
      </c>
      <c r="D232" s="142" t="n">
        <v>10</v>
      </c>
      <c r="E232" s="142" t="n">
        <v>1</v>
      </c>
      <c r="F232" s="156" t="n">
        <v>133</v>
      </c>
      <c r="G232" s="143" t="n">
        <v>0.95</v>
      </c>
      <c r="H232" s="115" t="n">
        <v>1</v>
      </c>
      <c r="I232" s="116" t="s">
        <v>28</v>
      </c>
      <c r="J232" s="144" t="s">
        <v>138</v>
      </c>
      <c r="K232" s="145" t="s">
        <v>293</v>
      </c>
      <c r="L232" s="146" t="s">
        <v>252</v>
      </c>
      <c r="M232" s="147" t="n">
        <v>21</v>
      </c>
      <c r="N232" s="148" t="n">
        <f aca="false">(D232*G232)*B232</f>
        <v>0</v>
      </c>
    </row>
    <row r="233" customFormat="false" ht="15" hidden="false" customHeight="false" outlineLevel="0" collapsed="false">
      <c r="A233" s="140" t="n">
        <v>10011</v>
      </c>
      <c r="B233" s="141"/>
      <c r="C233" s="142" t="s">
        <v>27</v>
      </c>
      <c r="D233" s="142" t="n">
        <v>10</v>
      </c>
      <c r="E233" s="142" t="n">
        <v>1</v>
      </c>
      <c r="F233" s="156" t="n">
        <v>134.4</v>
      </c>
      <c r="G233" s="143" t="n">
        <v>0.96</v>
      </c>
      <c r="H233" s="115" t="n">
        <v>1</v>
      </c>
      <c r="I233" s="116" t="s">
        <v>28</v>
      </c>
      <c r="J233" s="144" t="s">
        <v>138</v>
      </c>
      <c r="K233" s="145" t="s">
        <v>294</v>
      </c>
      <c r="L233" s="146" t="s">
        <v>252</v>
      </c>
      <c r="M233" s="147" t="n">
        <v>21</v>
      </c>
      <c r="N233" s="148" t="n">
        <f aca="false">(D233*G233)*B233</f>
        <v>0</v>
      </c>
    </row>
    <row r="234" customFormat="false" ht="15" hidden="false" customHeight="false" outlineLevel="0" collapsed="false">
      <c r="A234" s="199" t="n">
        <v>10012</v>
      </c>
      <c r="B234" s="141"/>
      <c r="C234" s="142" t="s">
        <v>27</v>
      </c>
      <c r="D234" s="142" t="n">
        <v>10</v>
      </c>
      <c r="E234" s="142" t="n">
        <v>1</v>
      </c>
      <c r="F234" s="156" t="n">
        <v>124.6</v>
      </c>
      <c r="G234" s="143" t="n">
        <v>0.89</v>
      </c>
      <c r="H234" s="115" t="n">
        <v>1</v>
      </c>
      <c r="I234" s="116" t="s">
        <v>28</v>
      </c>
      <c r="J234" s="144" t="s">
        <v>138</v>
      </c>
      <c r="K234" s="145" t="s">
        <v>295</v>
      </c>
      <c r="L234" s="146" t="s">
        <v>252</v>
      </c>
      <c r="M234" s="147" t="n">
        <v>22</v>
      </c>
      <c r="N234" s="148" t="n">
        <f aca="false">(D234*G234)*B234</f>
        <v>0</v>
      </c>
    </row>
    <row r="235" customFormat="false" ht="15" hidden="false" customHeight="false" outlineLevel="0" collapsed="false">
      <c r="A235" s="200" t="n">
        <v>10850</v>
      </c>
      <c r="B235" s="141"/>
      <c r="C235" s="142" t="s">
        <v>27</v>
      </c>
      <c r="D235" s="142" t="n">
        <v>10</v>
      </c>
      <c r="E235" s="142" t="n">
        <v>1</v>
      </c>
      <c r="F235" s="156" t="n">
        <v>131.6</v>
      </c>
      <c r="G235" s="143" t="n">
        <v>0.94</v>
      </c>
      <c r="H235" s="115" t="n">
        <v>1</v>
      </c>
      <c r="I235" s="116" t="s">
        <v>28</v>
      </c>
      <c r="J235" s="159" t="s">
        <v>138</v>
      </c>
      <c r="K235" s="201" t="s">
        <v>296</v>
      </c>
      <c r="L235" s="146" t="s">
        <v>252</v>
      </c>
      <c r="M235" s="147" t="n">
        <v>22</v>
      </c>
      <c r="N235" s="148" t="n">
        <f aca="false">(D235*G235)*B235</f>
        <v>0</v>
      </c>
    </row>
    <row r="236" customFormat="false" ht="15" hidden="false" customHeight="false" outlineLevel="0" collapsed="false">
      <c r="A236" s="200" t="n">
        <v>10851</v>
      </c>
      <c r="B236" s="141"/>
      <c r="C236" s="142" t="s">
        <v>27</v>
      </c>
      <c r="D236" s="142" t="n">
        <v>10</v>
      </c>
      <c r="E236" s="142" t="n">
        <v>1</v>
      </c>
      <c r="F236" s="156" t="n">
        <v>134.4</v>
      </c>
      <c r="G236" s="143" t="n">
        <v>0.96</v>
      </c>
      <c r="H236" s="115" t="n">
        <v>1</v>
      </c>
      <c r="I236" s="116" t="s">
        <v>28</v>
      </c>
      <c r="J236" s="159" t="s">
        <v>138</v>
      </c>
      <c r="K236" s="201" t="s">
        <v>297</v>
      </c>
      <c r="L236" s="146" t="s">
        <v>252</v>
      </c>
      <c r="M236" s="147" t="n">
        <v>22</v>
      </c>
      <c r="N236" s="148" t="n">
        <f aca="false">(D236*G236)*B236</f>
        <v>0</v>
      </c>
    </row>
    <row r="237" customFormat="false" ht="15" hidden="false" customHeight="false" outlineLevel="0" collapsed="false">
      <c r="A237" s="200" t="n">
        <v>10852</v>
      </c>
      <c r="B237" s="141"/>
      <c r="C237" s="142" t="s">
        <v>27</v>
      </c>
      <c r="D237" s="142" t="n">
        <v>10</v>
      </c>
      <c r="E237" s="142" t="n">
        <v>1</v>
      </c>
      <c r="F237" s="156" t="n">
        <v>133</v>
      </c>
      <c r="G237" s="143" t="n">
        <v>0.95</v>
      </c>
      <c r="H237" s="115" t="n">
        <v>1</v>
      </c>
      <c r="I237" s="116" t="s">
        <v>28</v>
      </c>
      <c r="J237" s="159" t="s">
        <v>138</v>
      </c>
      <c r="K237" s="201" t="s">
        <v>298</v>
      </c>
      <c r="L237" s="146" t="s">
        <v>252</v>
      </c>
      <c r="M237" s="147" t="n">
        <v>22</v>
      </c>
      <c r="N237" s="148" t="n">
        <f aca="false">(D237*G237)*B237</f>
        <v>0</v>
      </c>
    </row>
    <row r="238" customFormat="false" ht="15" hidden="false" customHeight="false" outlineLevel="0" collapsed="false">
      <c r="A238" s="199" t="n">
        <v>10013</v>
      </c>
      <c r="B238" s="141"/>
      <c r="C238" s="142" t="s">
        <v>27</v>
      </c>
      <c r="D238" s="142" t="n">
        <v>10</v>
      </c>
      <c r="E238" s="142" t="n">
        <v>1</v>
      </c>
      <c r="F238" s="156" t="n">
        <v>131.6</v>
      </c>
      <c r="G238" s="143" t="n">
        <v>0.94</v>
      </c>
      <c r="H238" s="115" t="n">
        <v>1</v>
      </c>
      <c r="I238" s="116" t="s">
        <v>28</v>
      </c>
      <c r="J238" s="159" t="s">
        <v>138</v>
      </c>
      <c r="K238" s="145" t="s">
        <v>299</v>
      </c>
      <c r="L238" s="146" t="s">
        <v>252</v>
      </c>
      <c r="M238" s="147" t="n">
        <v>22</v>
      </c>
      <c r="N238" s="148" t="n">
        <f aca="false">(D238*G238)*B238</f>
        <v>0</v>
      </c>
    </row>
    <row r="239" customFormat="false" ht="15" hidden="false" customHeight="false" outlineLevel="0" collapsed="false">
      <c r="A239" s="140" t="n">
        <v>10015</v>
      </c>
      <c r="B239" s="141"/>
      <c r="C239" s="142" t="s">
        <v>27</v>
      </c>
      <c r="D239" s="142" t="n">
        <v>10</v>
      </c>
      <c r="E239" s="142" t="n">
        <v>1</v>
      </c>
      <c r="F239" s="156" t="n">
        <v>140</v>
      </c>
      <c r="G239" s="143" t="n">
        <v>1</v>
      </c>
      <c r="H239" s="115" t="n">
        <v>1</v>
      </c>
      <c r="I239" s="116" t="s">
        <v>28</v>
      </c>
      <c r="J239" s="144" t="s">
        <v>300</v>
      </c>
      <c r="K239" s="145" t="s">
        <v>301</v>
      </c>
      <c r="L239" s="146" t="s">
        <v>252</v>
      </c>
      <c r="M239" s="147" t="n">
        <v>22</v>
      </c>
      <c r="N239" s="148" t="n">
        <f aca="false">(D239*G239)*B239</f>
        <v>0</v>
      </c>
    </row>
    <row r="240" customFormat="false" ht="15" hidden="false" customHeight="false" outlineLevel="0" collapsed="false">
      <c r="A240" s="140" t="n">
        <v>10016</v>
      </c>
      <c r="B240" s="141"/>
      <c r="C240" s="142" t="s">
        <v>27</v>
      </c>
      <c r="D240" s="142" t="n">
        <v>10</v>
      </c>
      <c r="E240" s="142" t="n">
        <v>1</v>
      </c>
      <c r="F240" s="156" t="n">
        <v>119</v>
      </c>
      <c r="G240" s="143" t="n">
        <v>0.85</v>
      </c>
      <c r="H240" s="115" t="n">
        <v>1</v>
      </c>
      <c r="I240" s="116" t="s">
        <v>28</v>
      </c>
      <c r="J240" s="144" t="s">
        <v>300</v>
      </c>
      <c r="K240" s="145" t="s">
        <v>302</v>
      </c>
      <c r="L240" s="146" t="s">
        <v>252</v>
      </c>
      <c r="M240" s="147" t="n">
        <v>22</v>
      </c>
      <c r="N240" s="148" t="n">
        <f aca="false">(D240*G240)*B240</f>
        <v>0</v>
      </c>
    </row>
    <row r="241" customFormat="false" ht="15" hidden="false" customHeight="false" outlineLevel="0" collapsed="false">
      <c r="A241" s="140" t="n">
        <v>10017</v>
      </c>
      <c r="B241" s="141"/>
      <c r="C241" s="142" t="s">
        <v>27</v>
      </c>
      <c r="D241" s="142" t="n">
        <v>10</v>
      </c>
      <c r="E241" s="142" t="n">
        <v>1</v>
      </c>
      <c r="F241" s="156" t="n">
        <v>124.6</v>
      </c>
      <c r="G241" s="143" t="n">
        <v>0.89</v>
      </c>
      <c r="H241" s="115" t="n">
        <v>1</v>
      </c>
      <c r="I241" s="116" t="s">
        <v>28</v>
      </c>
      <c r="J241" s="144" t="s">
        <v>300</v>
      </c>
      <c r="K241" s="145" t="s">
        <v>303</v>
      </c>
      <c r="L241" s="146" t="s">
        <v>252</v>
      </c>
      <c r="M241" s="147" t="n">
        <v>22</v>
      </c>
      <c r="N241" s="148" t="n">
        <f aca="false">(D241*G241)*B241</f>
        <v>0</v>
      </c>
    </row>
    <row r="242" customFormat="false" ht="15" hidden="false" customHeight="false" outlineLevel="0" collapsed="false">
      <c r="A242" s="140" t="n">
        <v>10018</v>
      </c>
      <c r="B242" s="141"/>
      <c r="C242" s="142" t="s">
        <v>27</v>
      </c>
      <c r="D242" s="142" t="n">
        <v>10</v>
      </c>
      <c r="E242" s="142" t="n">
        <v>1</v>
      </c>
      <c r="F242" s="156" t="n">
        <v>121.8</v>
      </c>
      <c r="G242" s="202" t="n">
        <v>0.87</v>
      </c>
      <c r="H242" s="115" t="n">
        <v>1</v>
      </c>
      <c r="I242" s="116" t="s">
        <v>28</v>
      </c>
      <c r="J242" s="144" t="s">
        <v>300</v>
      </c>
      <c r="K242" s="145" t="s">
        <v>304</v>
      </c>
      <c r="L242" s="146" t="s">
        <v>252</v>
      </c>
      <c r="M242" s="147" t="n">
        <v>22</v>
      </c>
      <c r="N242" s="148" t="n">
        <f aca="false">(D242*G242)*B242</f>
        <v>0</v>
      </c>
    </row>
    <row r="243" customFormat="false" ht="15" hidden="false" customHeight="false" outlineLevel="0" collapsed="false">
      <c r="A243" s="140" t="n">
        <v>10019</v>
      </c>
      <c r="B243" s="141"/>
      <c r="C243" s="142" t="s">
        <v>27</v>
      </c>
      <c r="D243" s="142" t="n">
        <v>10</v>
      </c>
      <c r="E243" s="142" t="n">
        <v>1</v>
      </c>
      <c r="F243" s="156" t="n">
        <v>126</v>
      </c>
      <c r="G243" s="143" t="n">
        <v>0.9</v>
      </c>
      <c r="H243" s="115" t="n">
        <v>1</v>
      </c>
      <c r="I243" s="116" t="s">
        <v>28</v>
      </c>
      <c r="J243" s="144" t="s">
        <v>300</v>
      </c>
      <c r="K243" s="145" t="s">
        <v>305</v>
      </c>
      <c r="L243" s="146" t="s">
        <v>252</v>
      </c>
      <c r="M243" s="147" t="n">
        <v>22</v>
      </c>
      <c r="N243" s="148" t="n">
        <f aca="false">(D243*G243)*B243</f>
        <v>0</v>
      </c>
    </row>
    <row r="244" customFormat="false" ht="15" hidden="false" customHeight="false" outlineLevel="0" collapsed="false">
      <c r="A244" s="140" t="n">
        <v>10020</v>
      </c>
      <c r="B244" s="141"/>
      <c r="C244" s="142" t="s">
        <v>27</v>
      </c>
      <c r="D244" s="142" t="n">
        <v>10</v>
      </c>
      <c r="E244" s="142" t="n">
        <v>1</v>
      </c>
      <c r="F244" s="156" t="n">
        <v>121.8</v>
      </c>
      <c r="G244" s="143" t="n">
        <v>0.87</v>
      </c>
      <c r="H244" s="115" t="n">
        <v>1</v>
      </c>
      <c r="I244" s="116" t="s">
        <v>28</v>
      </c>
      <c r="J244" s="144" t="s">
        <v>300</v>
      </c>
      <c r="K244" s="145" t="s">
        <v>306</v>
      </c>
      <c r="L244" s="146" t="s">
        <v>252</v>
      </c>
      <c r="M244" s="147" t="n">
        <v>22</v>
      </c>
      <c r="N244" s="148" t="n">
        <f aca="false">(D244*G244)*B244</f>
        <v>0</v>
      </c>
    </row>
    <row r="245" customFormat="false" ht="15" hidden="false" customHeight="false" outlineLevel="0" collapsed="false">
      <c r="A245" s="140" t="n">
        <v>10021</v>
      </c>
      <c r="B245" s="141"/>
      <c r="C245" s="142" t="s">
        <v>27</v>
      </c>
      <c r="D245" s="142" t="n">
        <v>10</v>
      </c>
      <c r="E245" s="142" t="n">
        <v>1</v>
      </c>
      <c r="F245" s="156" t="n">
        <v>138.6</v>
      </c>
      <c r="G245" s="143" t="n">
        <v>0.99</v>
      </c>
      <c r="H245" s="115" t="n">
        <v>1</v>
      </c>
      <c r="I245" s="116" t="s">
        <v>28</v>
      </c>
      <c r="J245" s="144" t="s">
        <v>300</v>
      </c>
      <c r="K245" s="145" t="s">
        <v>307</v>
      </c>
      <c r="L245" s="146" t="s">
        <v>252</v>
      </c>
      <c r="M245" s="147" t="n">
        <v>22</v>
      </c>
      <c r="N245" s="148" t="n">
        <f aca="false">(D245*G245)*B245</f>
        <v>0</v>
      </c>
    </row>
    <row r="246" customFormat="false" ht="15" hidden="false" customHeight="false" outlineLevel="0" collapsed="false">
      <c r="A246" s="140" t="n">
        <v>10025</v>
      </c>
      <c r="B246" s="141"/>
      <c r="C246" s="142" t="s">
        <v>27</v>
      </c>
      <c r="D246" s="142" t="n">
        <v>10</v>
      </c>
      <c r="E246" s="142" t="n">
        <v>1</v>
      </c>
      <c r="F246" s="156" t="n">
        <v>135.8</v>
      </c>
      <c r="G246" s="143" t="n">
        <v>0.97</v>
      </c>
      <c r="H246" s="115" t="n">
        <v>1</v>
      </c>
      <c r="I246" s="116" t="s">
        <v>28</v>
      </c>
      <c r="J246" s="144" t="s">
        <v>150</v>
      </c>
      <c r="K246" s="145" t="s">
        <v>308</v>
      </c>
      <c r="L246" s="146" t="s">
        <v>252</v>
      </c>
      <c r="M246" s="147" t="n">
        <v>22</v>
      </c>
      <c r="N246" s="148" t="n">
        <f aca="false">(D246*G246)*B246</f>
        <v>0</v>
      </c>
    </row>
    <row r="247" customFormat="false" ht="15" hidden="false" customHeight="false" outlineLevel="0" collapsed="false">
      <c r="A247" s="140" t="n">
        <v>10034</v>
      </c>
      <c r="B247" s="141"/>
      <c r="C247" s="142" t="s">
        <v>27</v>
      </c>
      <c r="D247" s="142" t="n">
        <v>10</v>
      </c>
      <c r="E247" s="142" t="n">
        <v>1</v>
      </c>
      <c r="F247" s="156" t="n">
        <v>135.8</v>
      </c>
      <c r="G247" s="143" t="n">
        <v>0.97</v>
      </c>
      <c r="H247" s="115" t="n">
        <v>1</v>
      </c>
      <c r="I247" s="116" t="s">
        <v>28</v>
      </c>
      <c r="J247" s="144" t="s">
        <v>150</v>
      </c>
      <c r="K247" s="198" t="s">
        <v>309</v>
      </c>
      <c r="L247" s="146" t="s">
        <v>252</v>
      </c>
      <c r="M247" s="147" t="n">
        <v>22</v>
      </c>
      <c r="N247" s="148" t="n">
        <f aca="false">(D247*G247)*B247</f>
        <v>0</v>
      </c>
    </row>
    <row r="248" customFormat="false" ht="15" hidden="false" customHeight="false" outlineLevel="0" collapsed="false">
      <c r="A248" s="140" t="n">
        <v>10026</v>
      </c>
      <c r="B248" s="141"/>
      <c r="C248" s="142" t="s">
        <v>27</v>
      </c>
      <c r="D248" s="142" t="n">
        <v>10</v>
      </c>
      <c r="E248" s="142" t="n">
        <v>1</v>
      </c>
      <c r="F248" s="156" t="n">
        <v>121.8</v>
      </c>
      <c r="G248" s="143" t="n">
        <v>0.87</v>
      </c>
      <c r="H248" s="115" t="n">
        <v>1</v>
      </c>
      <c r="I248" s="116" t="s">
        <v>28</v>
      </c>
      <c r="J248" s="144" t="s">
        <v>150</v>
      </c>
      <c r="K248" s="145" t="s">
        <v>310</v>
      </c>
      <c r="L248" s="146" t="s">
        <v>252</v>
      </c>
      <c r="M248" s="147" t="n">
        <v>22</v>
      </c>
      <c r="N248" s="148" t="n">
        <f aca="false">(D248*G248)*B248</f>
        <v>0</v>
      </c>
    </row>
    <row r="249" customFormat="false" ht="15" hidden="false" customHeight="false" outlineLevel="0" collapsed="false">
      <c r="A249" s="140" t="n">
        <v>10032</v>
      </c>
      <c r="B249" s="141"/>
      <c r="C249" s="142" t="s">
        <v>27</v>
      </c>
      <c r="D249" s="142" t="n">
        <v>10</v>
      </c>
      <c r="E249" s="142" t="n">
        <v>1</v>
      </c>
      <c r="F249" s="156" t="n">
        <v>134.4</v>
      </c>
      <c r="G249" s="143" t="n">
        <v>0.96</v>
      </c>
      <c r="H249" s="115" t="n">
        <v>1</v>
      </c>
      <c r="I249" s="116" t="s">
        <v>28</v>
      </c>
      <c r="J249" s="144" t="s">
        <v>150</v>
      </c>
      <c r="K249" s="198" t="s">
        <v>311</v>
      </c>
      <c r="L249" s="146" t="s">
        <v>252</v>
      </c>
      <c r="M249" s="147" t="n">
        <v>22</v>
      </c>
      <c r="N249" s="148" t="n">
        <f aca="false">(D249*G249)*B249</f>
        <v>0</v>
      </c>
    </row>
    <row r="250" customFormat="false" ht="15" hidden="false" customHeight="false" outlineLevel="0" collapsed="false">
      <c r="A250" s="140" t="n">
        <v>10028</v>
      </c>
      <c r="B250" s="141"/>
      <c r="C250" s="142" t="s">
        <v>27</v>
      </c>
      <c r="D250" s="142" t="n">
        <v>10</v>
      </c>
      <c r="E250" s="142" t="n">
        <v>1</v>
      </c>
      <c r="F250" s="156" t="n">
        <v>133</v>
      </c>
      <c r="G250" s="143" t="n">
        <v>0.95</v>
      </c>
      <c r="H250" s="115" t="n">
        <v>1</v>
      </c>
      <c r="I250" s="116" t="s">
        <v>28</v>
      </c>
      <c r="J250" s="144" t="s">
        <v>150</v>
      </c>
      <c r="K250" s="145" t="s">
        <v>312</v>
      </c>
      <c r="L250" s="146" t="s">
        <v>252</v>
      </c>
      <c r="M250" s="147" t="n">
        <v>23</v>
      </c>
      <c r="N250" s="148" t="n">
        <f aca="false">(D250*G250)*B250</f>
        <v>0</v>
      </c>
    </row>
    <row r="251" customFormat="false" ht="15" hidden="false" customHeight="false" outlineLevel="0" collapsed="false">
      <c r="A251" s="200" t="n">
        <v>10030</v>
      </c>
      <c r="B251" s="141"/>
      <c r="C251" s="111" t="s">
        <v>27</v>
      </c>
      <c r="D251" s="111" t="n">
        <v>10</v>
      </c>
      <c r="E251" s="111" t="n">
        <v>1</v>
      </c>
      <c r="F251" s="156" t="n">
        <v>123.2</v>
      </c>
      <c r="G251" s="143" t="n">
        <v>0.88</v>
      </c>
      <c r="H251" s="115" t="n">
        <v>1</v>
      </c>
      <c r="I251" s="116" t="s">
        <v>28</v>
      </c>
      <c r="J251" s="144" t="s">
        <v>150</v>
      </c>
      <c r="K251" s="201" t="s">
        <v>313</v>
      </c>
      <c r="L251" s="146" t="s">
        <v>252</v>
      </c>
      <c r="M251" s="147" t="n">
        <v>23</v>
      </c>
      <c r="N251" s="148" t="n">
        <f aca="false">(D251*G251)*B251</f>
        <v>0</v>
      </c>
    </row>
    <row r="252" customFormat="false" ht="15" hidden="false" customHeight="false" outlineLevel="0" collapsed="false">
      <c r="A252" s="200" t="n">
        <v>10030</v>
      </c>
      <c r="B252" s="141"/>
      <c r="C252" s="111" t="s">
        <v>27</v>
      </c>
      <c r="D252" s="111" t="n">
        <v>10</v>
      </c>
      <c r="E252" s="111" t="n">
        <v>1</v>
      </c>
      <c r="F252" s="156" t="n">
        <v>133</v>
      </c>
      <c r="G252" s="143" t="n">
        <v>0.95</v>
      </c>
      <c r="H252" s="115" t="n">
        <v>1</v>
      </c>
      <c r="I252" s="116" t="s">
        <v>28</v>
      </c>
      <c r="J252" s="144" t="s">
        <v>150</v>
      </c>
      <c r="K252" s="203" t="s">
        <v>159</v>
      </c>
      <c r="L252" s="146" t="s">
        <v>252</v>
      </c>
      <c r="M252" s="147" t="n">
        <v>23</v>
      </c>
      <c r="N252" s="148" t="n">
        <f aca="false">(D252*G252)*B252</f>
        <v>0</v>
      </c>
    </row>
    <row r="253" customFormat="false" ht="15" hidden="false" customHeight="false" outlineLevel="0" collapsed="false">
      <c r="A253" s="200" t="n">
        <v>10030</v>
      </c>
      <c r="B253" s="141"/>
      <c r="C253" s="111" t="s">
        <v>27</v>
      </c>
      <c r="D253" s="111" t="n">
        <v>10</v>
      </c>
      <c r="E253" s="111" t="n">
        <v>1</v>
      </c>
      <c r="F253" s="156" t="n">
        <v>138.6</v>
      </c>
      <c r="G253" s="143" t="n">
        <v>0.99</v>
      </c>
      <c r="H253" s="115" t="n">
        <v>1</v>
      </c>
      <c r="I253" s="116" t="s">
        <v>28</v>
      </c>
      <c r="J253" s="144" t="s">
        <v>150</v>
      </c>
      <c r="K253" s="203" t="s">
        <v>86</v>
      </c>
      <c r="L253" s="146" t="s">
        <v>252</v>
      </c>
      <c r="M253" s="147" t="n">
        <v>23</v>
      </c>
      <c r="N253" s="148" t="n">
        <f aca="false">(D253*G253)*B253</f>
        <v>0</v>
      </c>
    </row>
    <row r="254" customFormat="false" ht="15" hidden="false" customHeight="false" outlineLevel="0" collapsed="false">
      <c r="A254" s="140" t="n">
        <v>10035</v>
      </c>
      <c r="B254" s="141"/>
      <c r="C254" s="142" t="s">
        <v>27</v>
      </c>
      <c r="D254" s="142" t="n">
        <v>10</v>
      </c>
      <c r="E254" s="142" t="n">
        <v>1</v>
      </c>
      <c r="F254" s="156" t="n">
        <v>140</v>
      </c>
      <c r="G254" s="143" t="n">
        <v>1</v>
      </c>
      <c r="H254" s="115" t="n">
        <v>1</v>
      </c>
      <c r="I254" s="116" t="s">
        <v>28</v>
      </c>
      <c r="J254" s="144" t="s">
        <v>161</v>
      </c>
      <c r="K254" s="145" t="s">
        <v>167</v>
      </c>
      <c r="L254" s="146" t="s">
        <v>252</v>
      </c>
      <c r="M254" s="147" t="n">
        <v>23</v>
      </c>
      <c r="N254" s="148" t="n">
        <f aca="false">(D254*G254)*B254</f>
        <v>0</v>
      </c>
    </row>
    <row r="255" customFormat="false" ht="15" hidden="false" customHeight="false" outlineLevel="0" collapsed="false">
      <c r="A255" s="140" t="n">
        <v>10036</v>
      </c>
      <c r="B255" s="141"/>
      <c r="C255" s="142" t="s">
        <v>27</v>
      </c>
      <c r="D255" s="142" t="n">
        <v>10</v>
      </c>
      <c r="E255" s="142" t="n">
        <v>1</v>
      </c>
      <c r="F255" s="156" t="n">
        <v>120.4</v>
      </c>
      <c r="G255" s="143" t="n">
        <v>0.86</v>
      </c>
      <c r="H255" s="115" t="n">
        <v>1</v>
      </c>
      <c r="I255" s="116" t="s">
        <v>28</v>
      </c>
      <c r="J255" s="144" t="s">
        <v>161</v>
      </c>
      <c r="K255" s="145" t="s">
        <v>162</v>
      </c>
      <c r="L255" s="146" t="s">
        <v>252</v>
      </c>
      <c r="M255" s="147" t="n">
        <v>23</v>
      </c>
      <c r="N255" s="148" t="n">
        <f aca="false">(D255*G255)*B255</f>
        <v>0</v>
      </c>
    </row>
    <row r="256" customFormat="false" ht="15" hidden="false" customHeight="false" outlineLevel="0" collapsed="false">
      <c r="A256" s="140" t="n">
        <v>10037</v>
      </c>
      <c r="B256" s="141"/>
      <c r="C256" s="142" t="s">
        <v>27</v>
      </c>
      <c r="D256" s="142" t="n">
        <v>10</v>
      </c>
      <c r="E256" s="142" t="n">
        <v>1</v>
      </c>
      <c r="F256" s="156" t="n">
        <v>135.8</v>
      </c>
      <c r="G256" s="143" t="n">
        <v>0.97</v>
      </c>
      <c r="H256" s="115" t="n">
        <v>1</v>
      </c>
      <c r="I256" s="116" t="s">
        <v>28</v>
      </c>
      <c r="J256" s="144" t="s">
        <v>161</v>
      </c>
      <c r="K256" s="145" t="s">
        <v>314</v>
      </c>
      <c r="L256" s="146" t="s">
        <v>252</v>
      </c>
      <c r="M256" s="147" t="n">
        <v>23</v>
      </c>
      <c r="N256" s="148" t="n">
        <f aca="false">(D256*G256)*B256</f>
        <v>0</v>
      </c>
    </row>
    <row r="257" customFormat="false" ht="15" hidden="false" customHeight="false" outlineLevel="0" collapsed="false">
      <c r="A257" s="140" t="n">
        <v>10038</v>
      </c>
      <c r="B257" s="141"/>
      <c r="C257" s="142" t="s">
        <v>27</v>
      </c>
      <c r="D257" s="142" t="n">
        <v>10</v>
      </c>
      <c r="E257" s="142" t="n">
        <v>1</v>
      </c>
      <c r="F257" s="156" t="n">
        <v>128.8</v>
      </c>
      <c r="G257" s="143" t="n">
        <v>0.92</v>
      </c>
      <c r="H257" s="115" t="n">
        <v>1</v>
      </c>
      <c r="I257" s="116" t="s">
        <v>28</v>
      </c>
      <c r="J257" s="144" t="s">
        <v>161</v>
      </c>
      <c r="K257" s="145" t="s">
        <v>315</v>
      </c>
      <c r="L257" s="146" t="s">
        <v>252</v>
      </c>
      <c r="M257" s="147" t="n">
        <v>23</v>
      </c>
      <c r="N257" s="148" t="n">
        <f aca="false">(D257*G257)*B257</f>
        <v>0</v>
      </c>
    </row>
    <row r="258" customFormat="false" ht="15" hidden="false" customHeight="false" outlineLevel="0" collapsed="false">
      <c r="A258" s="140" t="n">
        <v>10039</v>
      </c>
      <c r="B258" s="141"/>
      <c r="C258" s="142" t="s">
        <v>27</v>
      </c>
      <c r="D258" s="142" t="n">
        <v>10</v>
      </c>
      <c r="E258" s="142" t="n">
        <v>1</v>
      </c>
      <c r="F258" s="156" t="n">
        <v>131.6</v>
      </c>
      <c r="G258" s="143" t="n">
        <v>0.94</v>
      </c>
      <c r="H258" s="115" t="n">
        <v>1</v>
      </c>
      <c r="I258" s="116" t="s">
        <v>28</v>
      </c>
      <c r="J258" s="144" t="s">
        <v>161</v>
      </c>
      <c r="K258" s="145" t="s">
        <v>316</v>
      </c>
      <c r="L258" s="146" t="s">
        <v>252</v>
      </c>
      <c r="M258" s="147" t="n">
        <v>23</v>
      </c>
      <c r="N258" s="148" t="n">
        <f aca="false">(D258*G258)*B258</f>
        <v>0</v>
      </c>
    </row>
    <row r="259" customFormat="false" ht="15" hidden="false" customHeight="false" outlineLevel="0" collapsed="false">
      <c r="A259" s="140" t="n">
        <v>10040</v>
      </c>
      <c r="B259" s="141"/>
      <c r="C259" s="142" t="s">
        <v>27</v>
      </c>
      <c r="D259" s="142" t="n">
        <v>10</v>
      </c>
      <c r="E259" s="142" t="n">
        <v>1</v>
      </c>
      <c r="F259" s="156" t="n">
        <v>124.6</v>
      </c>
      <c r="G259" s="143" t="n">
        <v>0.89</v>
      </c>
      <c r="H259" s="115" t="n">
        <v>1</v>
      </c>
      <c r="I259" s="116" t="s">
        <v>28</v>
      </c>
      <c r="J259" s="144" t="s">
        <v>161</v>
      </c>
      <c r="K259" s="145" t="s">
        <v>164</v>
      </c>
      <c r="L259" s="146" t="s">
        <v>252</v>
      </c>
      <c r="M259" s="147" t="n">
        <v>23</v>
      </c>
      <c r="N259" s="148" t="n">
        <f aca="false">(D259*G259)*B259</f>
        <v>0</v>
      </c>
    </row>
    <row r="260" customFormat="false" ht="15" hidden="false" customHeight="false" outlineLevel="0" collapsed="false">
      <c r="A260" s="200" t="n">
        <v>10041</v>
      </c>
      <c r="B260" s="141"/>
      <c r="C260" s="142" t="s">
        <v>27</v>
      </c>
      <c r="D260" s="142" t="n">
        <v>10</v>
      </c>
      <c r="E260" s="142" t="n">
        <v>1</v>
      </c>
      <c r="F260" s="156" t="n">
        <v>135.8</v>
      </c>
      <c r="G260" s="143" t="n">
        <v>0.97</v>
      </c>
      <c r="H260" s="115" t="n">
        <v>1</v>
      </c>
      <c r="I260" s="116" t="s">
        <v>28</v>
      </c>
      <c r="J260" s="144" t="s">
        <v>161</v>
      </c>
      <c r="K260" s="152" t="s">
        <v>317</v>
      </c>
      <c r="L260" s="146" t="s">
        <v>252</v>
      </c>
      <c r="M260" s="147" t="n">
        <v>23</v>
      </c>
      <c r="N260" s="148" t="n">
        <f aca="false">(D260*G260)*B260</f>
        <v>0</v>
      </c>
    </row>
    <row r="261" customFormat="false" ht="15" hidden="false" customHeight="false" outlineLevel="0" collapsed="false">
      <c r="A261" s="200" t="n">
        <v>10042</v>
      </c>
      <c r="B261" s="141"/>
      <c r="C261" s="142" t="s">
        <v>27</v>
      </c>
      <c r="D261" s="142" t="n">
        <v>10</v>
      </c>
      <c r="E261" s="142" t="n">
        <v>1</v>
      </c>
      <c r="F261" s="156" t="n">
        <v>130.2</v>
      </c>
      <c r="G261" s="143" t="n">
        <v>0.93</v>
      </c>
      <c r="H261" s="115" t="n">
        <v>1</v>
      </c>
      <c r="I261" s="116" t="s">
        <v>28</v>
      </c>
      <c r="J261" s="144" t="s">
        <v>161</v>
      </c>
      <c r="K261" s="204" t="s">
        <v>318</v>
      </c>
      <c r="L261" s="146" t="s">
        <v>252</v>
      </c>
      <c r="M261" s="147" t="n">
        <v>23</v>
      </c>
      <c r="N261" s="148" t="n">
        <f aca="false">(D261*G261)*B261</f>
        <v>0</v>
      </c>
    </row>
    <row r="262" customFormat="false" ht="15" hidden="false" customHeight="false" outlineLevel="0" collapsed="false">
      <c r="A262" s="200" t="n">
        <v>10042</v>
      </c>
      <c r="B262" s="141"/>
      <c r="C262" s="142" t="s">
        <v>27</v>
      </c>
      <c r="D262" s="142" t="n">
        <v>10</v>
      </c>
      <c r="E262" s="142" t="n">
        <v>1</v>
      </c>
      <c r="F262" s="156" t="n">
        <v>134.4</v>
      </c>
      <c r="G262" s="143" t="n">
        <v>0.96</v>
      </c>
      <c r="H262" s="115" t="n">
        <v>1</v>
      </c>
      <c r="I262" s="116" t="s">
        <v>28</v>
      </c>
      <c r="J262" s="144" t="s">
        <v>161</v>
      </c>
      <c r="K262" s="204" t="s">
        <v>319</v>
      </c>
      <c r="L262" s="146" t="s">
        <v>252</v>
      </c>
      <c r="M262" s="147" t="n">
        <v>23</v>
      </c>
      <c r="N262" s="148" t="n">
        <f aca="false">(D262*G262)*B262</f>
        <v>0</v>
      </c>
    </row>
    <row r="263" customFormat="false" ht="15" hidden="false" customHeight="false" outlineLevel="0" collapsed="false">
      <c r="A263" s="200" t="n">
        <v>10043</v>
      </c>
      <c r="B263" s="141"/>
      <c r="C263" s="142" t="s">
        <v>27</v>
      </c>
      <c r="D263" s="142" t="n">
        <v>10</v>
      </c>
      <c r="E263" s="142" t="n">
        <v>1</v>
      </c>
      <c r="F263" s="156" t="n">
        <v>133</v>
      </c>
      <c r="G263" s="143" t="n">
        <v>0.95</v>
      </c>
      <c r="H263" s="115" t="n">
        <v>1</v>
      </c>
      <c r="I263" s="116" t="s">
        <v>28</v>
      </c>
      <c r="J263" s="144" t="s">
        <v>161</v>
      </c>
      <c r="K263" s="204" t="s">
        <v>320</v>
      </c>
      <c r="L263" s="146" t="s">
        <v>252</v>
      </c>
      <c r="M263" s="147" t="n">
        <v>23</v>
      </c>
      <c r="N263" s="148" t="n">
        <f aca="false">(D263*G263)*B263</f>
        <v>0</v>
      </c>
    </row>
    <row r="264" customFormat="false" ht="15" hidden="false" customHeight="false" outlineLevel="0" collapsed="false">
      <c r="A264" s="200" t="n">
        <v>10043</v>
      </c>
      <c r="B264" s="141"/>
      <c r="C264" s="142" t="s">
        <v>27</v>
      </c>
      <c r="D264" s="142" t="n">
        <v>10</v>
      </c>
      <c r="E264" s="142" t="n">
        <v>1</v>
      </c>
      <c r="F264" s="156" t="n">
        <v>133</v>
      </c>
      <c r="G264" s="143" t="n">
        <v>0.95</v>
      </c>
      <c r="H264" s="115" t="n">
        <v>1</v>
      </c>
      <c r="I264" s="116" t="s">
        <v>28</v>
      </c>
      <c r="J264" s="144" t="s">
        <v>161</v>
      </c>
      <c r="K264" s="204" t="s">
        <v>321</v>
      </c>
      <c r="L264" s="146" t="s">
        <v>252</v>
      </c>
      <c r="M264" s="147" t="n">
        <v>23</v>
      </c>
      <c r="N264" s="148" t="n">
        <f aca="false">(D264*G264)*B264</f>
        <v>0</v>
      </c>
    </row>
    <row r="265" customFormat="false" ht="15" hidden="false" customHeight="false" outlineLevel="0" collapsed="false">
      <c r="A265" s="140" t="n">
        <v>10045</v>
      </c>
      <c r="B265" s="141"/>
      <c r="C265" s="142" t="s">
        <v>27</v>
      </c>
      <c r="D265" s="142" t="n">
        <v>10</v>
      </c>
      <c r="E265" s="142" t="n">
        <v>1</v>
      </c>
      <c r="F265" s="156" t="n">
        <v>133</v>
      </c>
      <c r="G265" s="143" t="n">
        <v>0.95</v>
      </c>
      <c r="H265" s="115" t="n">
        <v>1</v>
      </c>
      <c r="I265" s="116" t="s">
        <v>28</v>
      </c>
      <c r="J265" s="144" t="s">
        <v>168</v>
      </c>
      <c r="K265" s="145" t="s">
        <v>322</v>
      </c>
      <c r="L265" s="146" t="s">
        <v>252</v>
      </c>
      <c r="M265" s="147" t="n">
        <v>23</v>
      </c>
      <c r="N265" s="148" t="n">
        <f aca="false">(D265*G265)*B265</f>
        <v>0</v>
      </c>
    </row>
    <row r="266" customFormat="false" ht="15" hidden="false" customHeight="false" outlineLevel="0" collapsed="false">
      <c r="A266" s="140" t="n">
        <v>10046</v>
      </c>
      <c r="B266" s="141"/>
      <c r="C266" s="142" t="s">
        <v>27</v>
      </c>
      <c r="D266" s="142" t="n">
        <v>10</v>
      </c>
      <c r="E266" s="142" t="n">
        <v>1</v>
      </c>
      <c r="F266" s="156" t="n">
        <v>123.2</v>
      </c>
      <c r="G266" s="143" t="n">
        <v>0.88</v>
      </c>
      <c r="H266" s="115" t="n">
        <v>1</v>
      </c>
      <c r="I266" s="116" t="s">
        <v>28</v>
      </c>
      <c r="J266" s="144" t="s">
        <v>168</v>
      </c>
      <c r="K266" s="145" t="s">
        <v>323</v>
      </c>
      <c r="L266" s="146" t="s">
        <v>252</v>
      </c>
      <c r="M266" s="147" t="n">
        <v>24</v>
      </c>
      <c r="N266" s="148" t="n">
        <f aca="false">(D266*G266)*B266</f>
        <v>0</v>
      </c>
    </row>
    <row r="267" customFormat="false" ht="15" hidden="false" customHeight="false" outlineLevel="0" collapsed="false">
      <c r="A267" s="140" t="n">
        <v>10047</v>
      </c>
      <c r="B267" s="141"/>
      <c r="C267" s="142" t="s">
        <v>27</v>
      </c>
      <c r="D267" s="142" t="n">
        <v>10</v>
      </c>
      <c r="E267" s="142" t="n">
        <v>1</v>
      </c>
      <c r="F267" s="156" t="n">
        <v>130.2</v>
      </c>
      <c r="G267" s="143" t="n">
        <v>0.93</v>
      </c>
      <c r="H267" s="115" t="n">
        <v>1</v>
      </c>
      <c r="I267" s="116" t="s">
        <v>28</v>
      </c>
      <c r="J267" s="144" t="s">
        <v>168</v>
      </c>
      <c r="K267" s="145" t="s">
        <v>173</v>
      </c>
      <c r="L267" s="146" t="s">
        <v>252</v>
      </c>
      <c r="M267" s="147" t="n">
        <v>24</v>
      </c>
      <c r="N267" s="148" t="n">
        <f aca="false">(D267*G267)*B267</f>
        <v>0</v>
      </c>
    </row>
    <row r="268" customFormat="false" ht="15" hidden="false" customHeight="false" outlineLevel="0" collapsed="false">
      <c r="A268" s="140" t="n">
        <v>10048</v>
      </c>
      <c r="B268" s="141"/>
      <c r="C268" s="142" t="s">
        <v>27</v>
      </c>
      <c r="D268" s="142" t="n">
        <v>10</v>
      </c>
      <c r="E268" s="142" t="n">
        <v>1</v>
      </c>
      <c r="F268" s="156" t="n">
        <v>123.2</v>
      </c>
      <c r="G268" s="143" t="n">
        <v>0.88</v>
      </c>
      <c r="H268" s="115" t="n">
        <v>1</v>
      </c>
      <c r="I268" s="116" t="s">
        <v>28</v>
      </c>
      <c r="J268" s="144" t="s">
        <v>168</v>
      </c>
      <c r="K268" s="145" t="s">
        <v>324</v>
      </c>
      <c r="L268" s="146" t="s">
        <v>252</v>
      </c>
      <c r="M268" s="147" t="n">
        <v>24</v>
      </c>
      <c r="N268" s="148" t="n">
        <f aca="false">(D268*G268)*B268</f>
        <v>0</v>
      </c>
    </row>
    <row r="269" customFormat="false" ht="15" hidden="false" customHeight="false" outlineLevel="0" collapsed="false">
      <c r="A269" s="140" t="n">
        <v>10049</v>
      </c>
      <c r="B269" s="141"/>
      <c r="C269" s="142" t="s">
        <v>27</v>
      </c>
      <c r="D269" s="142" t="n">
        <v>10</v>
      </c>
      <c r="E269" s="142" t="n">
        <v>1</v>
      </c>
      <c r="F269" s="156" t="n">
        <v>133</v>
      </c>
      <c r="G269" s="143" t="n">
        <v>0.95</v>
      </c>
      <c r="H269" s="115" t="n">
        <v>1</v>
      </c>
      <c r="I269" s="116" t="s">
        <v>28</v>
      </c>
      <c r="J269" s="144" t="s">
        <v>168</v>
      </c>
      <c r="K269" s="145" t="s">
        <v>325</v>
      </c>
      <c r="L269" s="146" t="s">
        <v>252</v>
      </c>
      <c r="M269" s="147" t="n">
        <v>24</v>
      </c>
      <c r="N269" s="148" t="n">
        <f aca="false">(D269*G269)*B269</f>
        <v>0</v>
      </c>
    </row>
    <row r="270" customFormat="false" ht="15" hidden="false" customHeight="false" outlineLevel="0" collapsed="false">
      <c r="A270" s="140" t="n">
        <v>10050</v>
      </c>
      <c r="B270" s="141"/>
      <c r="C270" s="142" t="s">
        <v>27</v>
      </c>
      <c r="D270" s="142" t="n">
        <v>10</v>
      </c>
      <c r="E270" s="142" t="n">
        <v>1</v>
      </c>
      <c r="F270" s="156" t="n">
        <v>128.8</v>
      </c>
      <c r="G270" s="143" t="n">
        <v>0.92</v>
      </c>
      <c r="H270" s="115" t="n">
        <v>1</v>
      </c>
      <c r="I270" s="116" t="s">
        <v>28</v>
      </c>
      <c r="J270" s="144" t="s">
        <v>168</v>
      </c>
      <c r="K270" s="145" t="s">
        <v>172</v>
      </c>
      <c r="L270" s="146" t="s">
        <v>252</v>
      </c>
      <c r="M270" s="147" t="n">
        <v>24</v>
      </c>
      <c r="N270" s="148" t="n">
        <f aca="false">(D270*G270)*B270</f>
        <v>0</v>
      </c>
    </row>
    <row r="271" customFormat="false" ht="15" hidden="false" customHeight="false" outlineLevel="0" collapsed="false">
      <c r="A271" s="140" t="n">
        <v>10052</v>
      </c>
      <c r="B271" s="141"/>
      <c r="C271" s="142" t="s">
        <v>27</v>
      </c>
      <c r="D271" s="142" t="n">
        <v>10</v>
      </c>
      <c r="E271" s="142" t="n">
        <v>1</v>
      </c>
      <c r="F271" s="156" t="n">
        <v>133</v>
      </c>
      <c r="G271" s="143" t="n">
        <v>0.95</v>
      </c>
      <c r="H271" s="115" t="n">
        <v>1</v>
      </c>
      <c r="I271" s="116" t="s">
        <v>28</v>
      </c>
      <c r="J271" s="144" t="s">
        <v>168</v>
      </c>
      <c r="K271" s="198" t="s">
        <v>171</v>
      </c>
      <c r="L271" s="146" t="s">
        <v>252</v>
      </c>
      <c r="M271" s="147" t="n">
        <v>24</v>
      </c>
      <c r="N271" s="148" t="n">
        <f aca="false">(D271*G271)*B271</f>
        <v>0</v>
      </c>
    </row>
    <row r="272" customFormat="false" ht="15" hidden="false" customHeight="false" outlineLevel="0" collapsed="false">
      <c r="A272" s="140" t="n">
        <v>10052</v>
      </c>
      <c r="B272" s="141"/>
      <c r="C272" s="142" t="s">
        <v>27</v>
      </c>
      <c r="D272" s="142" t="n">
        <v>10</v>
      </c>
      <c r="E272" s="142" t="n">
        <v>1</v>
      </c>
      <c r="F272" s="156" t="n">
        <v>131.6</v>
      </c>
      <c r="G272" s="143" t="n">
        <v>0.94</v>
      </c>
      <c r="H272" s="115" t="n">
        <v>1</v>
      </c>
      <c r="I272" s="116" t="s">
        <v>28</v>
      </c>
      <c r="J272" s="144" t="s">
        <v>168</v>
      </c>
      <c r="K272" s="198" t="s">
        <v>326</v>
      </c>
      <c r="L272" s="146" t="s">
        <v>252</v>
      </c>
      <c r="M272" s="147" t="n">
        <v>24</v>
      </c>
      <c r="N272" s="148" t="n">
        <f aca="false">(D272*G272)*B272</f>
        <v>0</v>
      </c>
    </row>
    <row r="273" customFormat="false" ht="15" hidden="false" customHeight="false" outlineLevel="0" collapsed="false">
      <c r="A273" s="140" t="n">
        <v>10055</v>
      </c>
      <c r="B273" s="141"/>
      <c r="C273" s="142" t="s">
        <v>27</v>
      </c>
      <c r="D273" s="142" t="n">
        <v>10</v>
      </c>
      <c r="E273" s="142" t="n">
        <v>1</v>
      </c>
      <c r="F273" s="156" t="n">
        <v>133</v>
      </c>
      <c r="G273" s="143" t="n">
        <v>0.95</v>
      </c>
      <c r="H273" s="115" t="n">
        <v>1</v>
      </c>
      <c r="I273" s="116" t="s">
        <v>28</v>
      </c>
      <c r="J273" s="144" t="s">
        <v>327</v>
      </c>
      <c r="K273" s="145" t="s">
        <v>328</v>
      </c>
      <c r="L273" s="146" t="s">
        <v>252</v>
      </c>
      <c r="M273" s="147" t="n">
        <v>24</v>
      </c>
      <c r="N273" s="148" t="n">
        <f aca="false">(D273*G273)*B273</f>
        <v>0</v>
      </c>
    </row>
    <row r="274" customFormat="false" ht="15" hidden="false" customHeight="false" outlineLevel="0" collapsed="false">
      <c r="A274" s="140" t="n">
        <v>10057</v>
      </c>
      <c r="B274" s="141"/>
      <c r="C274" s="142" t="s">
        <v>27</v>
      </c>
      <c r="D274" s="142" t="n">
        <v>10</v>
      </c>
      <c r="E274" s="142" t="n">
        <v>1</v>
      </c>
      <c r="F274" s="156" t="n">
        <v>133</v>
      </c>
      <c r="G274" s="143" t="n">
        <v>0.95</v>
      </c>
      <c r="H274" s="115" t="n">
        <v>1</v>
      </c>
      <c r="I274" s="116" t="s">
        <v>28</v>
      </c>
      <c r="J274" s="144" t="s">
        <v>327</v>
      </c>
      <c r="K274" s="145" t="s">
        <v>329</v>
      </c>
      <c r="L274" s="146" t="s">
        <v>252</v>
      </c>
      <c r="M274" s="147" t="n">
        <v>24</v>
      </c>
      <c r="N274" s="148" t="n">
        <f aca="false">(D274*G274)*B274</f>
        <v>0</v>
      </c>
    </row>
    <row r="275" customFormat="false" ht="15" hidden="false" customHeight="false" outlineLevel="0" collapsed="false">
      <c r="A275" s="140" t="n">
        <v>10058</v>
      </c>
      <c r="B275" s="141"/>
      <c r="C275" s="142" t="s">
        <v>27</v>
      </c>
      <c r="D275" s="142" t="n">
        <v>10</v>
      </c>
      <c r="E275" s="142" t="n">
        <v>1</v>
      </c>
      <c r="F275" s="156" t="n">
        <v>134.4</v>
      </c>
      <c r="G275" s="143" t="n">
        <v>0.96</v>
      </c>
      <c r="H275" s="115" t="n">
        <v>1</v>
      </c>
      <c r="I275" s="116" t="s">
        <v>28</v>
      </c>
      <c r="J275" s="144" t="s">
        <v>327</v>
      </c>
      <c r="K275" s="145" t="s">
        <v>330</v>
      </c>
      <c r="L275" s="146" t="s">
        <v>252</v>
      </c>
      <c r="M275" s="147" t="n">
        <v>24</v>
      </c>
      <c r="N275" s="148" t="n">
        <f aca="false">(D275*G275)*B275</f>
        <v>0</v>
      </c>
    </row>
    <row r="276" customFormat="false" ht="15" hidden="false" customHeight="false" outlineLevel="0" collapsed="false">
      <c r="A276" s="140" t="n">
        <v>10058</v>
      </c>
      <c r="B276" s="141"/>
      <c r="C276" s="142" t="s">
        <v>27</v>
      </c>
      <c r="D276" s="142" t="n">
        <v>10</v>
      </c>
      <c r="E276" s="142" t="n">
        <v>1</v>
      </c>
      <c r="F276" s="156" t="n">
        <v>134.4</v>
      </c>
      <c r="G276" s="143" t="n">
        <v>0.96</v>
      </c>
      <c r="H276" s="115" t="n">
        <v>1</v>
      </c>
      <c r="I276" s="116" t="s">
        <v>28</v>
      </c>
      <c r="J276" s="144" t="s">
        <v>327</v>
      </c>
      <c r="K276" s="198" t="s">
        <v>331</v>
      </c>
      <c r="L276" s="146" t="s">
        <v>252</v>
      </c>
      <c r="M276" s="147" t="n">
        <v>24</v>
      </c>
      <c r="N276" s="148" t="n">
        <f aca="false">(D276*G276)*B276</f>
        <v>0</v>
      </c>
    </row>
    <row r="277" customFormat="false" ht="15" hidden="false" customHeight="false" outlineLevel="0" collapsed="false">
      <c r="A277" s="140" t="n">
        <v>10058</v>
      </c>
      <c r="B277" s="141"/>
      <c r="C277" s="142" t="s">
        <v>27</v>
      </c>
      <c r="D277" s="142" t="n">
        <v>10</v>
      </c>
      <c r="E277" s="142" t="n">
        <v>1</v>
      </c>
      <c r="F277" s="156" t="n">
        <v>134.4</v>
      </c>
      <c r="G277" s="143" t="n">
        <v>0.96</v>
      </c>
      <c r="H277" s="115" t="n">
        <v>1</v>
      </c>
      <c r="I277" s="116" t="s">
        <v>28</v>
      </c>
      <c r="J277" s="144" t="s">
        <v>332</v>
      </c>
      <c r="K277" s="198" t="s">
        <v>333</v>
      </c>
      <c r="L277" s="146" t="s">
        <v>252</v>
      </c>
      <c r="M277" s="147" t="n">
        <v>24</v>
      </c>
      <c r="N277" s="148" t="n">
        <f aca="false">(D277*G277)*B277</f>
        <v>0</v>
      </c>
    </row>
    <row r="278" customFormat="false" ht="15" hidden="false" customHeight="false" outlineLevel="0" collapsed="false">
      <c r="A278" s="200" t="n">
        <v>10065</v>
      </c>
      <c r="B278" s="141"/>
      <c r="C278" s="142" t="s">
        <v>27</v>
      </c>
      <c r="D278" s="142" t="n">
        <v>10</v>
      </c>
      <c r="E278" s="142" t="n">
        <v>1</v>
      </c>
      <c r="F278" s="156" t="n">
        <v>141.4</v>
      </c>
      <c r="G278" s="143" t="n">
        <v>1.01</v>
      </c>
      <c r="H278" s="115" t="n">
        <v>1</v>
      </c>
      <c r="I278" s="116" t="s">
        <v>28</v>
      </c>
      <c r="J278" s="144" t="s">
        <v>327</v>
      </c>
      <c r="K278" s="201" t="s">
        <v>334</v>
      </c>
      <c r="L278" s="146" t="s">
        <v>252</v>
      </c>
      <c r="M278" s="147" t="n">
        <v>24</v>
      </c>
      <c r="N278" s="148" t="n">
        <f aca="false">(D278*G278)*B278</f>
        <v>0</v>
      </c>
    </row>
    <row r="279" customFormat="false" ht="15" hidden="false" customHeight="false" outlineLevel="0" collapsed="false">
      <c r="A279" s="200" t="n">
        <v>10066</v>
      </c>
      <c r="B279" s="141"/>
      <c r="C279" s="142" t="s">
        <v>27</v>
      </c>
      <c r="D279" s="142" t="n">
        <v>10</v>
      </c>
      <c r="E279" s="142" t="n">
        <v>1</v>
      </c>
      <c r="F279" s="156" t="n">
        <v>149.8</v>
      </c>
      <c r="G279" s="143" t="n">
        <v>1.07</v>
      </c>
      <c r="H279" s="115" t="n">
        <v>1</v>
      </c>
      <c r="I279" s="116" t="s">
        <v>28</v>
      </c>
      <c r="J279" s="144" t="s">
        <v>327</v>
      </c>
      <c r="K279" s="201" t="s">
        <v>335</v>
      </c>
      <c r="L279" s="146" t="s">
        <v>252</v>
      </c>
      <c r="M279" s="147" t="n">
        <v>24</v>
      </c>
      <c r="N279" s="148" t="n">
        <f aca="false">(D279*G279)*B279</f>
        <v>0</v>
      </c>
    </row>
    <row r="280" customFormat="false" ht="15" hidden="false" customHeight="false" outlineLevel="0" collapsed="false">
      <c r="A280" s="200" t="n">
        <v>10067</v>
      </c>
      <c r="B280" s="141"/>
      <c r="C280" s="142" t="s">
        <v>27</v>
      </c>
      <c r="D280" s="142" t="n">
        <v>10</v>
      </c>
      <c r="E280" s="142" t="n">
        <v>1</v>
      </c>
      <c r="F280" s="156" t="n">
        <v>140</v>
      </c>
      <c r="G280" s="143" t="n">
        <v>1</v>
      </c>
      <c r="H280" s="115" t="n">
        <v>1</v>
      </c>
      <c r="I280" s="116" t="s">
        <v>28</v>
      </c>
      <c r="J280" s="144" t="s">
        <v>327</v>
      </c>
      <c r="K280" s="201" t="s">
        <v>336</v>
      </c>
      <c r="L280" s="146" t="s">
        <v>252</v>
      </c>
      <c r="M280" s="147" t="n">
        <v>24</v>
      </c>
      <c r="N280" s="148" t="n">
        <f aca="false">(D280*G280)*B280</f>
        <v>0</v>
      </c>
    </row>
    <row r="281" customFormat="false" ht="15" hidden="false" customHeight="false" outlineLevel="0" collapsed="false">
      <c r="A281" s="200" t="n">
        <v>10068</v>
      </c>
      <c r="B281" s="141"/>
      <c r="C281" s="142" t="s">
        <v>27</v>
      </c>
      <c r="D281" s="142" t="n">
        <v>10</v>
      </c>
      <c r="E281" s="142" t="n">
        <v>1</v>
      </c>
      <c r="F281" s="156" t="n">
        <v>138.6</v>
      </c>
      <c r="G281" s="143" t="n">
        <v>0.99</v>
      </c>
      <c r="H281" s="115" t="n">
        <v>1</v>
      </c>
      <c r="I281" s="116" t="s">
        <v>28</v>
      </c>
      <c r="J281" s="144" t="s">
        <v>327</v>
      </c>
      <c r="K281" s="201" t="s">
        <v>337</v>
      </c>
      <c r="L281" s="146" t="s">
        <v>252</v>
      </c>
      <c r="M281" s="147" t="n">
        <v>24</v>
      </c>
      <c r="N281" s="148" t="n">
        <f aca="false">(D281*G281)*B281</f>
        <v>0</v>
      </c>
    </row>
    <row r="282" customFormat="false" ht="15" hidden="false" customHeight="false" outlineLevel="0" collapsed="false">
      <c r="A282" s="199" t="n">
        <v>10069</v>
      </c>
      <c r="B282" s="141"/>
      <c r="C282" s="142" t="s">
        <v>27</v>
      </c>
      <c r="D282" s="142" t="n">
        <v>10</v>
      </c>
      <c r="E282" s="142" t="n">
        <v>1</v>
      </c>
      <c r="F282" s="156" t="n">
        <v>126</v>
      </c>
      <c r="G282" s="143" t="n">
        <v>0.9</v>
      </c>
      <c r="H282" s="115" t="n">
        <v>1</v>
      </c>
      <c r="I282" s="116" t="s">
        <v>28</v>
      </c>
      <c r="J282" s="144" t="s">
        <v>338</v>
      </c>
      <c r="K282" s="198" t="s">
        <v>339</v>
      </c>
      <c r="L282" s="146" t="s">
        <v>340</v>
      </c>
      <c r="M282" s="147" t="n">
        <v>25</v>
      </c>
      <c r="N282" s="148" t="n">
        <f aca="false">(D282*G282)*B282</f>
        <v>0</v>
      </c>
    </row>
    <row r="283" customFormat="false" ht="15" hidden="false" customHeight="false" outlineLevel="0" collapsed="false">
      <c r="A283" s="99"/>
      <c r="B283" s="100"/>
      <c r="C283" s="101"/>
      <c r="D283" s="73"/>
      <c r="E283" s="102"/>
      <c r="F283" s="156" t="n">
        <v>0</v>
      </c>
      <c r="G283" s="138"/>
      <c r="H283" s="104"/>
      <c r="I283" s="139"/>
      <c r="J283" s="102"/>
      <c r="K283" s="138" t="s">
        <v>55</v>
      </c>
      <c r="L283" s="75"/>
      <c r="M283" s="108"/>
      <c r="N283" s="98" t="s">
        <v>5</v>
      </c>
    </row>
    <row r="284" customFormat="false" ht="15" hidden="false" customHeight="false" outlineLevel="0" collapsed="false">
      <c r="A284" s="199" t="n">
        <v>10101</v>
      </c>
      <c r="B284" s="141"/>
      <c r="C284" s="142" t="s">
        <v>27</v>
      </c>
      <c r="D284" s="142" t="n">
        <v>20</v>
      </c>
      <c r="E284" s="142" t="n">
        <v>3</v>
      </c>
      <c r="F284" s="156" t="n">
        <v>137.2</v>
      </c>
      <c r="G284" s="143" t="n">
        <v>0.98</v>
      </c>
      <c r="H284" s="115" t="n">
        <v>1</v>
      </c>
      <c r="I284" s="116" t="s">
        <v>28</v>
      </c>
      <c r="J284" s="144" t="s">
        <v>341</v>
      </c>
      <c r="K284" s="145" t="s">
        <v>342</v>
      </c>
      <c r="L284" s="146" t="s">
        <v>205</v>
      </c>
      <c r="M284" s="147" t="n">
        <v>25</v>
      </c>
      <c r="N284" s="148" t="n">
        <f aca="false">(D284*G284)*B284</f>
        <v>0</v>
      </c>
    </row>
    <row r="285" customFormat="false" ht="15" hidden="false" customHeight="false" outlineLevel="0" collapsed="false">
      <c r="A285" s="140" t="n">
        <v>10102</v>
      </c>
      <c r="B285" s="141"/>
      <c r="C285" s="142" t="s">
        <v>27</v>
      </c>
      <c r="D285" s="142" t="n">
        <v>20</v>
      </c>
      <c r="E285" s="142" t="n">
        <v>3</v>
      </c>
      <c r="F285" s="156" t="n">
        <v>137.2</v>
      </c>
      <c r="G285" s="143" t="n">
        <v>0.98</v>
      </c>
      <c r="H285" s="115" t="n">
        <v>1</v>
      </c>
      <c r="I285" s="116" t="s">
        <v>28</v>
      </c>
      <c r="J285" s="144" t="s">
        <v>341</v>
      </c>
      <c r="K285" s="145" t="s">
        <v>192</v>
      </c>
      <c r="L285" s="146" t="s">
        <v>205</v>
      </c>
      <c r="M285" s="147" t="n">
        <v>25</v>
      </c>
      <c r="N285" s="148" t="n">
        <f aca="false">(D285*G285)*B285</f>
        <v>0</v>
      </c>
    </row>
    <row r="286" customFormat="false" ht="15" hidden="false" customHeight="false" outlineLevel="0" collapsed="false">
      <c r="A286" s="140" t="n">
        <v>10103</v>
      </c>
      <c r="B286" s="141"/>
      <c r="C286" s="142" t="s">
        <v>27</v>
      </c>
      <c r="D286" s="142" t="n">
        <v>20</v>
      </c>
      <c r="E286" s="142" t="n">
        <v>3</v>
      </c>
      <c r="F286" s="156" t="n">
        <v>137.2</v>
      </c>
      <c r="G286" s="143" t="n">
        <v>0.98</v>
      </c>
      <c r="H286" s="115" t="n">
        <v>1</v>
      </c>
      <c r="I286" s="116" t="s">
        <v>28</v>
      </c>
      <c r="J286" s="144" t="s">
        <v>341</v>
      </c>
      <c r="K286" s="145" t="s">
        <v>343</v>
      </c>
      <c r="L286" s="146" t="s">
        <v>205</v>
      </c>
      <c r="M286" s="147" t="n">
        <v>25</v>
      </c>
      <c r="N286" s="148" t="n">
        <f aca="false">(D286*G286)*B286</f>
        <v>0</v>
      </c>
    </row>
    <row r="287" customFormat="false" ht="15" hidden="false" customHeight="false" outlineLevel="0" collapsed="false">
      <c r="A287" s="140" t="n">
        <v>10104</v>
      </c>
      <c r="B287" s="141"/>
      <c r="C287" s="142" t="s">
        <v>27</v>
      </c>
      <c r="D287" s="142" t="n">
        <v>20</v>
      </c>
      <c r="E287" s="142" t="n">
        <v>3</v>
      </c>
      <c r="F287" s="156" t="n">
        <v>144.2</v>
      </c>
      <c r="G287" s="143" t="n">
        <v>1.03</v>
      </c>
      <c r="H287" s="115" t="n">
        <v>1</v>
      </c>
      <c r="I287" s="116" t="s">
        <v>28</v>
      </c>
      <c r="J287" s="144" t="s">
        <v>341</v>
      </c>
      <c r="K287" s="145" t="s">
        <v>344</v>
      </c>
      <c r="L287" s="146" t="s">
        <v>205</v>
      </c>
      <c r="M287" s="147" t="n">
        <v>25</v>
      </c>
      <c r="N287" s="148" t="n">
        <f aca="false">(D287*G287)*B287</f>
        <v>0</v>
      </c>
    </row>
    <row r="288" customFormat="false" ht="15" hidden="false" customHeight="false" outlineLevel="0" collapsed="false">
      <c r="A288" s="200" t="n">
        <v>10107</v>
      </c>
      <c r="B288" s="141"/>
      <c r="C288" s="142" t="s">
        <v>27</v>
      </c>
      <c r="D288" s="142" t="n">
        <v>20</v>
      </c>
      <c r="E288" s="142" t="n">
        <v>3</v>
      </c>
      <c r="F288" s="156" t="n">
        <v>114.8</v>
      </c>
      <c r="G288" s="143" t="n">
        <v>0.82</v>
      </c>
      <c r="H288" s="115" t="n">
        <v>1</v>
      </c>
      <c r="I288" s="116" t="s">
        <v>28</v>
      </c>
      <c r="J288" s="159" t="s">
        <v>341</v>
      </c>
      <c r="K288" s="201" t="s">
        <v>189</v>
      </c>
      <c r="L288" s="146" t="s">
        <v>205</v>
      </c>
      <c r="M288" s="147" t="n">
        <v>25</v>
      </c>
      <c r="N288" s="148" t="n">
        <f aca="false">(D288*G288)*B288</f>
        <v>0</v>
      </c>
    </row>
    <row r="289" customFormat="false" ht="15" hidden="false" customHeight="false" outlineLevel="0" collapsed="false">
      <c r="A289" s="200" t="n">
        <v>10108</v>
      </c>
      <c r="B289" s="141"/>
      <c r="C289" s="142" t="s">
        <v>27</v>
      </c>
      <c r="D289" s="142" t="n">
        <v>20</v>
      </c>
      <c r="E289" s="142" t="n">
        <v>3</v>
      </c>
      <c r="F289" s="156" t="n">
        <v>163.8</v>
      </c>
      <c r="G289" s="143" t="n">
        <v>1.17</v>
      </c>
      <c r="H289" s="115" t="n">
        <v>1</v>
      </c>
      <c r="I289" s="116" t="s">
        <v>28</v>
      </c>
      <c r="J289" s="159" t="s">
        <v>341</v>
      </c>
      <c r="K289" s="201" t="s">
        <v>187</v>
      </c>
      <c r="L289" s="146" t="s">
        <v>205</v>
      </c>
      <c r="M289" s="147" t="n">
        <v>25</v>
      </c>
      <c r="N289" s="148" t="n">
        <f aca="false">(D289*G289)*B289</f>
        <v>0</v>
      </c>
    </row>
    <row r="290" customFormat="false" ht="15" hidden="false" customHeight="false" outlineLevel="0" collapsed="false">
      <c r="A290" s="200" t="n">
        <v>10109</v>
      </c>
      <c r="B290" s="141"/>
      <c r="C290" s="142" t="s">
        <v>27</v>
      </c>
      <c r="D290" s="142" t="n">
        <v>20</v>
      </c>
      <c r="E290" s="142" t="n">
        <v>3</v>
      </c>
      <c r="F290" s="156" t="n">
        <v>137.2</v>
      </c>
      <c r="G290" s="143" t="n">
        <v>0.98</v>
      </c>
      <c r="H290" s="115" t="n">
        <v>1</v>
      </c>
      <c r="I290" s="116" t="s">
        <v>28</v>
      </c>
      <c r="J290" s="159" t="s">
        <v>341</v>
      </c>
      <c r="K290" s="201" t="s">
        <v>188</v>
      </c>
      <c r="L290" s="146" t="s">
        <v>205</v>
      </c>
      <c r="M290" s="147" t="n">
        <v>25</v>
      </c>
      <c r="N290" s="148" t="n">
        <f aca="false">(D290*G290)*B290</f>
        <v>0</v>
      </c>
    </row>
    <row r="291" customFormat="false" ht="15" hidden="false" customHeight="false" outlineLevel="0" collapsed="false">
      <c r="A291" s="200" t="n">
        <v>10110</v>
      </c>
      <c r="B291" s="141"/>
      <c r="C291" s="142" t="s">
        <v>27</v>
      </c>
      <c r="D291" s="142" t="n">
        <v>20</v>
      </c>
      <c r="E291" s="142" t="n">
        <v>3</v>
      </c>
      <c r="F291" s="156" t="n">
        <v>140</v>
      </c>
      <c r="G291" s="143" t="n">
        <v>1</v>
      </c>
      <c r="H291" s="115" t="n">
        <v>1</v>
      </c>
      <c r="I291" s="116" t="s">
        <v>28</v>
      </c>
      <c r="J291" s="159" t="s">
        <v>341</v>
      </c>
      <c r="K291" s="201" t="s">
        <v>194</v>
      </c>
      <c r="L291" s="146" t="s">
        <v>205</v>
      </c>
      <c r="M291" s="147" t="n">
        <v>25</v>
      </c>
      <c r="N291" s="148" t="n">
        <f aca="false">(D291*G291)*B291</f>
        <v>0</v>
      </c>
    </row>
    <row r="292" customFormat="false" ht="15" hidden="false" customHeight="false" outlineLevel="0" collapsed="false">
      <c r="A292" s="200" t="n">
        <v>10100</v>
      </c>
      <c r="B292" s="141"/>
      <c r="C292" s="142" t="s">
        <v>27</v>
      </c>
      <c r="D292" s="142" t="n">
        <v>20</v>
      </c>
      <c r="E292" s="142" t="n">
        <v>3</v>
      </c>
      <c r="F292" s="156" t="n">
        <v>137.2</v>
      </c>
      <c r="G292" s="143" t="n">
        <v>0.98</v>
      </c>
      <c r="H292" s="115" t="n">
        <v>1</v>
      </c>
      <c r="I292" s="116" t="s">
        <v>28</v>
      </c>
      <c r="J292" s="159" t="s">
        <v>341</v>
      </c>
      <c r="K292" s="201" t="s">
        <v>345</v>
      </c>
      <c r="L292" s="146" t="s">
        <v>205</v>
      </c>
      <c r="M292" s="147" t="n">
        <v>25</v>
      </c>
      <c r="N292" s="148" t="n">
        <f aca="false">(D292*G292)*B292</f>
        <v>0</v>
      </c>
    </row>
    <row r="293" customFormat="false" ht="15" hidden="false" customHeight="false" outlineLevel="0" collapsed="false">
      <c r="A293" s="200" t="n">
        <v>10098</v>
      </c>
      <c r="B293" s="141"/>
      <c r="C293" s="142" t="s">
        <v>27</v>
      </c>
      <c r="D293" s="142" t="n">
        <v>20</v>
      </c>
      <c r="E293" s="142" t="n">
        <v>3</v>
      </c>
      <c r="F293" s="156" t="n">
        <v>113.4</v>
      </c>
      <c r="G293" s="143" t="n">
        <v>0.81</v>
      </c>
      <c r="H293" s="115" t="n">
        <v>1</v>
      </c>
      <c r="I293" s="116" t="s">
        <v>28</v>
      </c>
      <c r="J293" s="159" t="s">
        <v>341</v>
      </c>
      <c r="K293" s="203" t="s">
        <v>346</v>
      </c>
      <c r="L293" s="146" t="s">
        <v>205</v>
      </c>
      <c r="M293" s="147" t="n">
        <v>25</v>
      </c>
      <c r="N293" s="148" t="n">
        <f aca="false">(D293*G293)*B293</f>
        <v>0</v>
      </c>
    </row>
    <row r="294" customFormat="false" ht="15" hidden="false" customHeight="false" outlineLevel="0" collapsed="false">
      <c r="A294" s="200" t="n">
        <v>10099</v>
      </c>
      <c r="B294" s="141"/>
      <c r="C294" s="142" t="s">
        <v>27</v>
      </c>
      <c r="D294" s="142" t="n">
        <v>20</v>
      </c>
      <c r="E294" s="142" t="n">
        <v>3</v>
      </c>
      <c r="F294" s="156" t="n">
        <v>137.2</v>
      </c>
      <c r="G294" s="143" t="n">
        <v>0.98</v>
      </c>
      <c r="H294" s="115" t="n">
        <v>1</v>
      </c>
      <c r="I294" s="116" t="s">
        <v>28</v>
      </c>
      <c r="J294" s="159" t="s">
        <v>341</v>
      </c>
      <c r="K294" s="203" t="s">
        <v>347</v>
      </c>
      <c r="L294" s="146" t="s">
        <v>205</v>
      </c>
      <c r="M294" s="147" t="n">
        <v>25</v>
      </c>
      <c r="N294" s="148" t="n">
        <f aca="false">(D294*G294)*B294</f>
        <v>0</v>
      </c>
    </row>
    <row r="295" customFormat="false" ht="15" hidden="false" customHeight="false" outlineLevel="0" collapsed="false">
      <c r="A295" s="200" t="n">
        <v>11023</v>
      </c>
      <c r="B295" s="141"/>
      <c r="C295" s="142" t="s">
        <v>27</v>
      </c>
      <c r="D295" s="142" t="n">
        <v>20</v>
      </c>
      <c r="E295" s="142" t="n">
        <v>3</v>
      </c>
      <c r="F295" s="156" t="n">
        <v>182</v>
      </c>
      <c r="G295" s="143" t="n">
        <v>1.3</v>
      </c>
      <c r="H295" s="115" t="n">
        <v>1</v>
      </c>
      <c r="I295" s="116" t="s">
        <v>28</v>
      </c>
      <c r="J295" s="159" t="s">
        <v>341</v>
      </c>
      <c r="K295" s="203" t="s">
        <v>348</v>
      </c>
      <c r="L295" s="146" t="s">
        <v>205</v>
      </c>
      <c r="M295" s="147" t="n">
        <v>25</v>
      </c>
      <c r="N295" s="148" t="n">
        <f aca="false">(D295*G295)*B295</f>
        <v>0</v>
      </c>
    </row>
    <row r="296" customFormat="false" ht="15" hidden="false" customHeight="false" outlineLevel="0" collapsed="false">
      <c r="A296" s="200" t="n">
        <v>11022</v>
      </c>
      <c r="B296" s="141"/>
      <c r="C296" s="142" t="s">
        <v>27</v>
      </c>
      <c r="D296" s="142" t="n">
        <v>20</v>
      </c>
      <c r="E296" s="142" t="n">
        <v>3</v>
      </c>
      <c r="F296" s="156" t="n">
        <v>182</v>
      </c>
      <c r="G296" s="143" t="n">
        <v>1.3</v>
      </c>
      <c r="H296" s="115" t="n">
        <v>1</v>
      </c>
      <c r="I296" s="116" t="s">
        <v>28</v>
      </c>
      <c r="J296" s="159" t="s">
        <v>341</v>
      </c>
      <c r="K296" s="203" t="s">
        <v>349</v>
      </c>
      <c r="L296" s="146" t="s">
        <v>205</v>
      </c>
      <c r="M296" s="147" t="n">
        <v>25</v>
      </c>
      <c r="N296" s="148" t="n">
        <f aca="false">(D296*G296)*B296</f>
        <v>0</v>
      </c>
    </row>
    <row r="297" customFormat="false" ht="15" hidden="false" customHeight="false" outlineLevel="0" collapsed="false">
      <c r="A297" s="200" t="n">
        <v>11021</v>
      </c>
      <c r="B297" s="141"/>
      <c r="C297" s="142" t="s">
        <v>27</v>
      </c>
      <c r="D297" s="142" t="n">
        <v>20</v>
      </c>
      <c r="E297" s="142" t="n">
        <v>3</v>
      </c>
      <c r="F297" s="156" t="n">
        <v>182</v>
      </c>
      <c r="G297" s="143" t="n">
        <v>1.3</v>
      </c>
      <c r="H297" s="115" t="n">
        <v>1</v>
      </c>
      <c r="I297" s="116" t="s">
        <v>28</v>
      </c>
      <c r="J297" s="159" t="s">
        <v>341</v>
      </c>
      <c r="K297" s="203" t="s">
        <v>350</v>
      </c>
      <c r="L297" s="146" t="s">
        <v>205</v>
      </c>
      <c r="M297" s="147" t="n">
        <v>25</v>
      </c>
      <c r="N297" s="148" t="n">
        <f aca="false">(D297*G297)*B297</f>
        <v>0</v>
      </c>
    </row>
    <row r="298" customFormat="false" ht="15" hidden="false" customHeight="false" outlineLevel="0" collapsed="false">
      <c r="A298" s="200" t="n">
        <v>10120</v>
      </c>
      <c r="B298" s="141"/>
      <c r="C298" s="142" t="s">
        <v>27</v>
      </c>
      <c r="D298" s="142" t="n">
        <v>20</v>
      </c>
      <c r="E298" s="142" t="n">
        <v>3</v>
      </c>
      <c r="F298" s="156" t="n">
        <v>250.6</v>
      </c>
      <c r="G298" s="143" t="n">
        <v>1.79</v>
      </c>
      <c r="H298" s="115" t="n">
        <v>1</v>
      </c>
      <c r="I298" s="116" t="s">
        <v>28</v>
      </c>
      <c r="J298" s="159" t="s">
        <v>341</v>
      </c>
      <c r="K298" s="201" t="s">
        <v>351</v>
      </c>
      <c r="L298" s="146" t="s">
        <v>205</v>
      </c>
      <c r="M298" s="147" t="n">
        <v>25</v>
      </c>
      <c r="N298" s="148" t="n">
        <f aca="false">(D298*G298)*B298</f>
        <v>0</v>
      </c>
    </row>
    <row r="299" customFormat="false" ht="15" hidden="false" customHeight="false" outlineLevel="0" collapsed="false">
      <c r="A299" s="140" t="n">
        <v>10106</v>
      </c>
      <c r="B299" s="141"/>
      <c r="C299" s="142" t="s">
        <v>27</v>
      </c>
      <c r="D299" s="142" t="n">
        <v>20</v>
      </c>
      <c r="E299" s="142" t="n">
        <v>3</v>
      </c>
      <c r="F299" s="156" t="n">
        <v>93.8</v>
      </c>
      <c r="G299" s="143" t="n">
        <v>0.67</v>
      </c>
      <c r="H299" s="115" t="n">
        <v>1</v>
      </c>
      <c r="I299" s="116" t="s">
        <v>28</v>
      </c>
      <c r="J299" s="144" t="s">
        <v>341</v>
      </c>
      <c r="K299" s="145" t="s">
        <v>210</v>
      </c>
      <c r="L299" s="146" t="s">
        <v>205</v>
      </c>
      <c r="M299" s="147" t="n">
        <v>26</v>
      </c>
      <c r="N299" s="148" t="n">
        <f aca="false">(D299*G299)*B299</f>
        <v>0</v>
      </c>
    </row>
    <row r="300" customFormat="false" ht="15" hidden="false" customHeight="false" outlineLevel="0" collapsed="false">
      <c r="A300" s="140" t="n">
        <v>10111</v>
      </c>
      <c r="B300" s="141"/>
      <c r="C300" s="142" t="s">
        <v>27</v>
      </c>
      <c r="D300" s="142" t="n">
        <v>20</v>
      </c>
      <c r="E300" s="142" t="n">
        <v>3</v>
      </c>
      <c r="F300" s="156" t="n">
        <v>114.8</v>
      </c>
      <c r="G300" s="143" t="n">
        <v>0.82</v>
      </c>
      <c r="H300" s="115" t="n">
        <v>1</v>
      </c>
      <c r="I300" s="116" t="s">
        <v>28</v>
      </c>
      <c r="J300" s="144" t="s">
        <v>352</v>
      </c>
      <c r="K300" s="145" t="s">
        <v>353</v>
      </c>
      <c r="L300" s="146" t="s">
        <v>205</v>
      </c>
      <c r="M300" s="147" t="n">
        <v>26</v>
      </c>
      <c r="N300" s="148" t="n">
        <f aca="false">(D300*G300)*B300</f>
        <v>0</v>
      </c>
    </row>
    <row r="301" customFormat="false" ht="15" hidden="false" customHeight="false" outlineLevel="0" collapsed="false">
      <c r="A301" s="140" t="n">
        <v>10112</v>
      </c>
      <c r="B301" s="141"/>
      <c r="C301" s="142" t="s">
        <v>27</v>
      </c>
      <c r="D301" s="142" t="n">
        <v>20</v>
      </c>
      <c r="E301" s="142" t="n">
        <v>3</v>
      </c>
      <c r="F301" s="156" t="n">
        <v>114.8</v>
      </c>
      <c r="G301" s="202" t="n">
        <v>0.82</v>
      </c>
      <c r="H301" s="115" t="n">
        <v>1</v>
      </c>
      <c r="I301" s="116" t="s">
        <v>28</v>
      </c>
      <c r="J301" s="144" t="s">
        <v>352</v>
      </c>
      <c r="K301" s="145" t="s">
        <v>197</v>
      </c>
      <c r="L301" s="146" t="s">
        <v>205</v>
      </c>
      <c r="M301" s="147" t="n">
        <v>26</v>
      </c>
      <c r="N301" s="148" t="n">
        <f aca="false">(D301*G301)*B301</f>
        <v>0</v>
      </c>
    </row>
    <row r="302" customFormat="false" ht="15" hidden="false" customHeight="false" outlineLevel="0" collapsed="false">
      <c r="A302" s="140" t="n">
        <v>10113</v>
      </c>
      <c r="B302" s="141"/>
      <c r="C302" s="142" t="s">
        <v>27</v>
      </c>
      <c r="D302" s="142" t="n">
        <v>20</v>
      </c>
      <c r="E302" s="142" t="n">
        <v>3</v>
      </c>
      <c r="F302" s="156" t="n">
        <v>137.2</v>
      </c>
      <c r="G302" s="143" t="n">
        <v>0.98</v>
      </c>
      <c r="H302" s="115" t="n">
        <v>1</v>
      </c>
      <c r="I302" s="116" t="s">
        <v>28</v>
      </c>
      <c r="J302" s="144" t="s">
        <v>352</v>
      </c>
      <c r="K302" s="145" t="s">
        <v>354</v>
      </c>
      <c r="L302" s="146" t="s">
        <v>205</v>
      </c>
      <c r="M302" s="147" t="n">
        <v>26</v>
      </c>
      <c r="N302" s="148" t="n">
        <f aca="false">(D302*G302)*B302</f>
        <v>0</v>
      </c>
    </row>
    <row r="303" customFormat="false" ht="15" hidden="false" customHeight="false" outlineLevel="0" collapsed="false">
      <c r="A303" s="199" t="n">
        <v>10115</v>
      </c>
      <c r="B303" s="141"/>
      <c r="C303" s="142" t="s">
        <v>27</v>
      </c>
      <c r="D303" s="142" t="n">
        <v>20</v>
      </c>
      <c r="E303" s="142" t="n">
        <v>3</v>
      </c>
      <c r="F303" s="156" t="n">
        <v>142.8</v>
      </c>
      <c r="G303" s="143" t="n">
        <v>1.02</v>
      </c>
      <c r="H303" s="115" t="n">
        <v>1</v>
      </c>
      <c r="I303" s="116" t="s">
        <v>28</v>
      </c>
      <c r="J303" s="144" t="s">
        <v>355</v>
      </c>
      <c r="K303" s="145" t="s">
        <v>356</v>
      </c>
      <c r="L303" s="146" t="s">
        <v>205</v>
      </c>
      <c r="M303" s="147" t="n">
        <v>26</v>
      </c>
      <c r="N303" s="148" t="n">
        <f aca="false">(D303*G303)*B303</f>
        <v>0</v>
      </c>
    </row>
    <row r="304" customFormat="false" ht="15" hidden="false" customHeight="false" outlineLevel="0" collapsed="false">
      <c r="A304" s="199" t="n">
        <v>10116</v>
      </c>
      <c r="B304" s="141"/>
      <c r="C304" s="142" t="s">
        <v>27</v>
      </c>
      <c r="D304" s="142" t="n">
        <v>20</v>
      </c>
      <c r="E304" s="142" t="n">
        <v>3</v>
      </c>
      <c r="F304" s="156" t="n">
        <v>142.8</v>
      </c>
      <c r="G304" s="143" t="n">
        <v>1.02</v>
      </c>
      <c r="H304" s="115" t="n">
        <v>1</v>
      </c>
      <c r="I304" s="116" t="s">
        <v>28</v>
      </c>
      <c r="J304" s="144" t="s">
        <v>355</v>
      </c>
      <c r="K304" s="145" t="s">
        <v>357</v>
      </c>
      <c r="L304" s="146" t="s">
        <v>205</v>
      </c>
      <c r="M304" s="147" t="n">
        <v>26</v>
      </c>
      <c r="N304" s="148" t="n">
        <f aca="false">(D304*G304)*B304</f>
        <v>0</v>
      </c>
    </row>
    <row r="305" customFormat="false" ht="15" hidden="false" customHeight="false" outlineLevel="0" collapsed="false">
      <c r="A305" s="199" t="n">
        <v>10117</v>
      </c>
      <c r="B305" s="141"/>
      <c r="C305" s="142" t="s">
        <v>27</v>
      </c>
      <c r="D305" s="142" t="n">
        <v>20</v>
      </c>
      <c r="E305" s="142" t="n">
        <v>3</v>
      </c>
      <c r="F305" s="156" t="n">
        <v>142.8</v>
      </c>
      <c r="G305" s="143" t="n">
        <v>1.02</v>
      </c>
      <c r="H305" s="115" t="n">
        <v>1</v>
      </c>
      <c r="I305" s="116" t="s">
        <v>28</v>
      </c>
      <c r="J305" s="144" t="s">
        <v>355</v>
      </c>
      <c r="K305" s="145" t="s">
        <v>358</v>
      </c>
      <c r="L305" s="146" t="s">
        <v>205</v>
      </c>
      <c r="M305" s="147" t="n">
        <v>26</v>
      </c>
      <c r="N305" s="148" t="n">
        <f aca="false">(D305*G305)*B305</f>
        <v>0</v>
      </c>
    </row>
    <row r="306" customFormat="false" ht="15" hidden="false" customHeight="false" outlineLevel="0" collapsed="false">
      <c r="A306" s="199" t="n">
        <v>10118</v>
      </c>
      <c r="B306" s="141"/>
      <c r="C306" s="142" t="s">
        <v>27</v>
      </c>
      <c r="D306" s="142" t="n">
        <v>20</v>
      </c>
      <c r="E306" s="142" t="n">
        <v>3</v>
      </c>
      <c r="F306" s="156" t="n">
        <v>142.8</v>
      </c>
      <c r="G306" s="143" t="n">
        <v>1.02</v>
      </c>
      <c r="H306" s="115" t="n">
        <v>1</v>
      </c>
      <c r="I306" s="116" t="s">
        <v>28</v>
      </c>
      <c r="J306" s="144" t="s">
        <v>355</v>
      </c>
      <c r="K306" s="145" t="s">
        <v>359</v>
      </c>
      <c r="L306" s="146" t="s">
        <v>205</v>
      </c>
      <c r="M306" s="147" t="n">
        <v>26</v>
      </c>
      <c r="N306" s="148" t="n">
        <f aca="false">(D306*G306)*B306</f>
        <v>0</v>
      </c>
    </row>
    <row r="307" customFormat="false" ht="15" hidden="false" customHeight="false" outlineLevel="0" collapsed="false">
      <c r="A307" s="200" t="n">
        <v>10119</v>
      </c>
      <c r="B307" s="141"/>
      <c r="C307" s="142" t="s">
        <v>27</v>
      </c>
      <c r="D307" s="142" t="n">
        <v>20</v>
      </c>
      <c r="E307" s="142" t="n">
        <v>3</v>
      </c>
      <c r="F307" s="156" t="n">
        <v>114.8</v>
      </c>
      <c r="G307" s="143" t="n">
        <v>0.82</v>
      </c>
      <c r="H307" s="115" t="n">
        <v>1</v>
      </c>
      <c r="I307" s="116" t="s">
        <v>28</v>
      </c>
      <c r="J307" s="144" t="s">
        <v>355</v>
      </c>
      <c r="K307" s="201" t="s">
        <v>360</v>
      </c>
      <c r="L307" s="146" t="s">
        <v>205</v>
      </c>
      <c r="M307" s="147" t="n">
        <v>26</v>
      </c>
      <c r="N307" s="148" t="n">
        <f aca="false">(D307*G307)*B307</f>
        <v>0</v>
      </c>
    </row>
    <row r="308" customFormat="false" ht="15" hidden="false" customHeight="false" outlineLevel="0" collapsed="false">
      <c r="A308" s="140" t="n">
        <v>10122</v>
      </c>
      <c r="B308" s="141"/>
      <c r="C308" s="142" t="s">
        <v>27</v>
      </c>
      <c r="D308" s="142" t="n">
        <v>20</v>
      </c>
      <c r="E308" s="142" t="n">
        <v>3</v>
      </c>
      <c r="F308" s="156" t="n">
        <v>123.2</v>
      </c>
      <c r="G308" s="143" t="n">
        <v>0.88</v>
      </c>
      <c r="H308" s="115" t="n">
        <v>1</v>
      </c>
      <c r="I308" s="116" t="s">
        <v>28</v>
      </c>
      <c r="J308" s="144" t="s">
        <v>361</v>
      </c>
      <c r="K308" s="145" t="s">
        <v>362</v>
      </c>
      <c r="L308" s="146" t="s">
        <v>205</v>
      </c>
      <c r="M308" s="147" t="n">
        <v>26</v>
      </c>
      <c r="N308" s="148" t="n">
        <f aca="false">(D308*G308)*B308</f>
        <v>0</v>
      </c>
    </row>
    <row r="309" customFormat="false" ht="15" hidden="false" customHeight="false" outlineLevel="0" collapsed="false">
      <c r="A309" s="140" t="n">
        <v>10123</v>
      </c>
      <c r="B309" s="141"/>
      <c r="C309" s="142" t="s">
        <v>27</v>
      </c>
      <c r="D309" s="142" t="n">
        <v>20</v>
      </c>
      <c r="E309" s="142" t="n">
        <v>3</v>
      </c>
      <c r="F309" s="156" t="n">
        <v>124.6</v>
      </c>
      <c r="G309" s="143" t="n">
        <v>0.89</v>
      </c>
      <c r="H309" s="115" t="n">
        <v>1</v>
      </c>
      <c r="I309" s="116" t="s">
        <v>28</v>
      </c>
      <c r="J309" s="144" t="s">
        <v>361</v>
      </c>
      <c r="K309" s="145" t="s">
        <v>363</v>
      </c>
      <c r="L309" s="146" t="s">
        <v>205</v>
      </c>
      <c r="M309" s="147" t="n">
        <v>26</v>
      </c>
      <c r="N309" s="148" t="n">
        <f aca="false">(D309*G309)*B309</f>
        <v>0</v>
      </c>
    </row>
    <row r="310" customFormat="false" ht="15" hidden="false" customHeight="false" outlineLevel="0" collapsed="false">
      <c r="A310" s="140" t="n">
        <v>10124</v>
      </c>
      <c r="B310" s="141"/>
      <c r="C310" s="142" t="s">
        <v>27</v>
      </c>
      <c r="D310" s="142" t="n">
        <v>20</v>
      </c>
      <c r="E310" s="142" t="n">
        <v>3</v>
      </c>
      <c r="F310" s="156" t="n">
        <v>123.2</v>
      </c>
      <c r="G310" s="143" t="n">
        <v>0.88</v>
      </c>
      <c r="H310" s="115" t="n">
        <v>1</v>
      </c>
      <c r="I310" s="116" t="s">
        <v>28</v>
      </c>
      <c r="J310" s="144" t="s">
        <v>361</v>
      </c>
      <c r="K310" s="145" t="s">
        <v>200</v>
      </c>
      <c r="L310" s="146" t="s">
        <v>205</v>
      </c>
      <c r="M310" s="147" t="n">
        <v>26</v>
      </c>
      <c r="N310" s="148" t="n">
        <f aca="false">(D310*G310)*B310</f>
        <v>0</v>
      </c>
    </row>
    <row r="311" customFormat="false" ht="15" hidden="false" customHeight="false" outlineLevel="0" collapsed="false">
      <c r="A311" s="140" t="n">
        <v>10125</v>
      </c>
      <c r="B311" s="141"/>
      <c r="C311" s="142" t="s">
        <v>27</v>
      </c>
      <c r="D311" s="142" t="n">
        <v>20</v>
      </c>
      <c r="E311" s="142" t="n">
        <v>3</v>
      </c>
      <c r="F311" s="156" t="n">
        <v>123.2</v>
      </c>
      <c r="G311" s="143" t="n">
        <v>0.88</v>
      </c>
      <c r="H311" s="115" t="n">
        <v>1</v>
      </c>
      <c r="I311" s="116" t="s">
        <v>28</v>
      </c>
      <c r="J311" s="144" t="s">
        <v>361</v>
      </c>
      <c r="K311" s="145" t="s">
        <v>201</v>
      </c>
      <c r="L311" s="146" t="s">
        <v>205</v>
      </c>
      <c r="M311" s="147" t="n">
        <v>26</v>
      </c>
      <c r="N311" s="148" t="n">
        <f aca="false">(D311*G311)*B311</f>
        <v>0</v>
      </c>
    </row>
    <row r="312" customFormat="false" ht="15" hidden="false" customHeight="false" outlineLevel="0" collapsed="false">
      <c r="A312" s="200" t="n">
        <v>10127</v>
      </c>
      <c r="B312" s="141"/>
      <c r="C312" s="142" t="s">
        <v>27</v>
      </c>
      <c r="D312" s="142" t="n">
        <v>20</v>
      </c>
      <c r="E312" s="142" t="n">
        <v>3</v>
      </c>
      <c r="F312" s="156" t="n">
        <v>123.2</v>
      </c>
      <c r="G312" s="143" t="n">
        <v>0.88</v>
      </c>
      <c r="H312" s="115" t="n">
        <v>1</v>
      </c>
      <c r="I312" s="116" t="s">
        <v>28</v>
      </c>
      <c r="J312" s="159" t="s">
        <v>361</v>
      </c>
      <c r="K312" s="201" t="s">
        <v>364</v>
      </c>
      <c r="L312" s="146" t="s">
        <v>205</v>
      </c>
      <c r="M312" s="147" t="n">
        <v>26</v>
      </c>
      <c r="N312" s="148" t="n">
        <f aca="false">(D312*G312)*B312</f>
        <v>0</v>
      </c>
    </row>
    <row r="313" customFormat="false" ht="15" hidden="false" customHeight="false" outlineLevel="0" collapsed="false">
      <c r="A313" s="200" t="n">
        <v>11030</v>
      </c>
      <c r="B313" s="141"/>
      <c r="C313" s="142" t="s">
        <v>27</v>
      </c>
      <c r="D313" s="142" t="n">
        <v>20</v>
      </c>
      <c r="E313" s="142" t="n">
        <v>3</v>
      </c>
      <c r="F313" s="156" t="n">
        <v>123.2</v>
      </c>
      <c r="G313" s="143" t="n">
        <v>0.88</v>
      </c>
      <c r="H313" s="115" t="n">
        <v>1</v>
      </c>
      <c r="I313" s="116" t="s">
        <v>28</v>
      </c>
      <c r="J313" s="159" t="s">
        <v>361</v>
      </c>
      <c r="K313" s="203" t="s">
        <v>365</v>
      </c>
      <c r="L313" s="146" t="s">
        <v>205</v>
      </c>
      <c r="M313" s="147" t="n">
        <v>26</v>
      </c>
      <c r="N313" s="148" t="n">
        <f aca="false">(D313*G313)*B313</f>
        <v>0</v>
      </c>
    </row>
    <row r="314" customFormat="false" ht="15" hidden="false" customHeight="false" outlineLevel="0" collapsed="false">
      <c r="A314" s="200" t="n">
        <v>11033</v>
      </c>
      <c r="B314" s="141"/>
      <c r="C314" s="142" t="s">
        <v>27</v>
      </c>
      <c r="D314" s="142" t="n">
        <v>20</v>
      </c>
      <c r="E314" s="142" t="n">
        <v>3</v>
      </c>
      <c r="F314" s="156" t="n">
        <v>123.2</v>
      </c>
      <c r="G314" s="143" t="n">
        <v>0.88</v>
      </c>
      <c r="H314" s="115" t="n">
        <v>1</v>
      </c>
      <c r="I314" s="116" t="s">
        <v>28</v>
      </c>
      <c r="J314" s="159" t="s">
        <v>361</v>
      </c>
      <c r="K314" s="203" t="s">
        <v>57</v>
      </c>
      <c r="L314" s="146" t="s">
        <v>205</v>
      </c>
      <c r="M314" s="147" t="n">
        <v>26</v>
      </c>
      <c r="N314" s="148" t="n">
        <f aca="false">(D314*G314)*B314</f>
        <v>0</v>
      </c>
    </row>
    <row r="315" customFormat="false" ht="15" hidden="false" customHeight="false" outlineLevel="0" collapsed="false">
      <c r="A315" s="200" t="n">
        <v>11031</v>
      </c>
      <c r="B315" s="141"/>
      <c r="C315" s="142" t="s">
        <v>27</v>
      </c>
      <c r="D315" s="142" t="n">
        <v>20</v>
      </c>
      <c r="E315" s="142" t="n">
        <v>3</v>
      </c>
      <c r="F315" s="156" t="n">
        <v>123.2</v>
      </c>
      <c r="G315" s="143" t="n">
        <v>0.88</v>
      </c>
      <c r="H315" s="115" t="n">
        <v>1</v>
      </c>
      <c r="I315" s="116" t="s">
        <v>28</v>
      </c>
      <c r="J315" s="159" t="s">
        <v>361</v>
      </c>
      <c r="K315" s="203" t="s">
        <v>366</v>
      </c>
      <c r="L315" s="146" t="s">
        <v>205</v>
      </c>
      <c r="M315" s="147" t="n">
        <v>27</v>
      </c>
      <c r="N315" s="148" t="n">
        <f aca="false">(D315*G315)*B315</f>
        <v>0</v>
      </c>
    </row>
    <row r="316" customFormat="false" ht="15" hidden="false" customHeight="false" outlineLevel="0" collapsed="false">
      <c r="A316" s="200" t="n">
        <v>11032</v>
      </c>
      <c r="B316" s="141"/>
      <c r="C316" s="142" t="s">
        <v>27</v>
      </c>
      <c r="D316" s="142" t="n">
        <v>20</v>
      </c>
      <c r="E316" s="142" t="n">
        <v>3</v>
      </c>
      <c r="F316" s="156" t="n">
        <v>176.4</v>
      </c>
      <c r="G316" s="143" t="n">
        <v>1.26</v>
      </c>
      <c r="H316" s="115" t="n">
        <v>1</v>
      </c>
      <c r="I316" s="116" t="s">
        <v>28</v>
      </c>
      <c r="J316" s="159" t="s">
        <v>361</v>
      </c>
      <c r="K316" s="203" t="s">
        <v>367</v>
      </c>
      <c r="L316" s="146" t="s">
        <v>205</v>
      </c>
      <c r="M316" s="147" t="n">
        <v>27</v>
      </c>
      <c r="N316" s="148" t="n">
        <f aca="false">(D316*G316)*B316</f>
        <v>0</v>
      </c>
    </row>
    <row r="317" customFormat="false" ht="15" hidden="false" customHeight="false" outlineLevel="0" collapsed="false">
      <c r="A317" s="140" t="n">
        <v>10126</v>
      </c>
      <c r="B317" s="141"/>
      <c r="C317" s="142" t="s">
        <v>27</v>
      </c>
      <c r="D317" s="142" t="n">
        <v>20</v>
      </c>
      <c r="E317" s="142" t="n">
        <v>3</v>
      </c>
      <c r="F317" s="156" t="n">
        <v>124.6</v>
      </c>
      <c r="G317" s="143" t="n">
        <v>0.89</v>
      </c>
      <c r="H317" s="115" t="n">
        <v>1</v>
      </c>
      <c r="I317" s="116" t="s">
        <v>28</v>
      </c>
      <c r="J317" s="144" t="s">
        <v>361</v>
      </c>
      <c r="K317" s="145" t="s">
        <v>210</v>
      </c>
      <c r="L317" s="146" t="s">
        <v>205</v>
      </c>
      <c r="M317" s="147" t="n">
        <v>27</v>
      </c>
      <c r="N317" s="148" t="n">
        <f aca="false">(D317*G317)*B317</f>
        <v>0</v>
      </c>
    </row>
    <row r="318" customFormat="false" ht="15" hidden="false" customHeight="false" outlineLevel="0" collapsed="false">
      <c r="A318" s="140" t="n">
        <v>10131</v>
      </c>
      <c r="B318" s="141"/>
      <c r="C318" s="142" t="s">
        <v>27</v>
      </c>
      <c r="D318" s="142" t="n">
        <v>20</v>
      </c>
      <c r="E318" s="142" t="n">
        <v>1</v>
      </c>
      <c r="F318" s="156" t="n">
        <v>102.2</v>
      </c>
      <c r="G318" s="143" t="n">
        <v>0.73</v>
      </c>
      <c r="H318" s="115" t="n">
        <v>1</v>
      </c>
      <c r="I318" s="116" t="s">
        <v>28</v>
      </c>
      <c r="J318" s="144" t="s">
        <v>368</v>
      </c>
      <c r="K318" s="145" t="s">
        <v>369</v>
      </c>
      <c r="L318" s="146" t="s">
        <v>205</v>
      </c>
      <c r="M318" s="147" t="n">
        <v>27</v>
      </c>
      <c r="N318" s="148" t="n">
        <f aca="false">(D318*G318)*B318</f>
        <v>0</v>
      </c>
    </row>
    <row r="319" customFormat="false" ht="15" hidden="false" customHeight="false" outlineLevel="0" collapsed="false">
      <c r="A319" s="140" t="n">
        <v>10132</v>
      </c>
      <c r="B319" s="141"/>
      <c r="C319" s="142" t="s">
        <v>27</v>
      </c>
      <c r="D319" s="142" t="n">
        <v>20</v>
      </c>
      <c r="E319" s="142" t="n">
        <v>1</v>
      </c>
      <c r="F319" s="156" t="n">
        <v>102.2</v>
      </c>
      <c r="G319" s="143" t="n">
        <v>0.73</v>
      </c>
      <c r="H319" s="115" t="n">
        <v>1</v>
      </c>
      <c r="I319" s="116" t="s">
        <v>28</v>
      </c>
      <c r="J319" s="144" t="s">
        <v>368</v>
      </c>
      <c r="K319" s="145" t="s">
        <v>370</v>
      </c>
      <c r="L319" s="146" t="s">
        <v>205</v>
      </c>
      <c r="M319" s="147" t="n">
        <v>27</v>
      </c>
      <c r="N319" s="148" t="n">
        <f aca="false">(D319*G319)*B319</f>
        <v>0</v>
      </c>
    </row>
    <row r="320" customFormat="false" ht="15" hidden="false" customHeight="false" outlineLevel="0" collapsed="false">
      <c r="A320" s="140" t="n">
        <v>10133</v>
      </c>
      <c r="B320" s="141"/>
      <c r="C320" s="142" t="s">
        <v>27</v>
      </c>
      <c r="D320" s="142" t="n">
        <v>20</v>
      </c>
      <c r="E320" s="142" t="n">
        <v>1</v>
      </c>
      <c r="F320" s="156" t="n">
        <v>102.2</v>
      </c>
      <c r="G320" s="143" t="n">
        <v>0.73</v>
      </c>
      <c r="H320" s="115" t="n">
        <v>1</v>
      </c>
      <c r="I320" s="116" t="s">
        <v>28</v>
      </c>
      <c r="J320" s="144" t="s">
        <v>368</v>
      </c>
      <c r="K320" s="145" t="s">
        <v>371</v>
      </c>
      <c r="L320" s="146" t="s">
        <v>205</v>
      </c>
      <c r="M320" s="147" t="n">
        <v>27</v>
      </c>
      <c r="N320" s="148" t="n">
        <f aca="false">(D320*G320)*B320</f>
        <v>0</v>
      </c>
    </row>
    <row r="321" customFormat="false" ht="15" hidden="false" customHeight="false" outlineLevel="0" collapsed="false">
      <c r="A321" s="199" t="n">
        <v>10134</v>
      </c>
      <c r="B321" s="141"/>
      <c r="C321" s="142" t="s">
        <v>27</v>
      </c>
      <c r="D321" s="142" t="n">
        <v>20</v>
      </c>
      <c r="E321" s="142" t="n">
        <v>1</v>
      </c>
      <c r="F321" s="156" t="n">
        <v>102.2</v>
      </c>
      <c r="G321" s="143" t="n">
        <v>0.73</v>
      </c>
      <c r="H321" s="115" t="n">
        <v>1</v>
      </c>
      <c r="I321" s="116" t="s">
        <v>28</v>
      </c>
      <c r="J321" s="144" t="s">
        <v>368</v>
      </c>
      <c r="K321" s="145" t="s">
        <v>61</v>
      </c>
      <c r="L321" s="146" t="s">
        <v>205</v>
      </c>
      <c r="M321" s="147" t="n">
        <v>27</v>
      </c>
      <c r="N321" s="148" t="n">
        <f aca="false">(D321*G321)*B321</f>
        <v>0</v>
      </c>
    </row>
    <row r="322" customFormat="false" ht="15" hidden="false" customHeight="false" outlineLevel="0" collapsed="false">
      <c r="A322" s="150" t="n">
        <v>10149</v>
      </c>
      <c r="B322" s="141"/>
      <c r="C322" s="111" t="s">
        <v>27</v>
      </c>
      <c r="D322" s="111" t="n">
        <v>20</v>
      </c>
      <c r="E322" s="111" t="n">
        <v>1</v>
      </c>
      <c r="F322" s="156" t="n">
        <v>93.8</v>
      </c>
      <c r="G322" s="143" t="n">
        <v>0.67</v>
      </c>
      <c r="H322" s="115" t="n">
        <v>1</v>
      </c>
      <c r="I322" s="116" t="s">
        <v>28</v>
      </c>
      <c r="J322" s="159" t="s">
        <v>372</v>
      </c>
      <c r="K322" s="205" t="s">
        <v>373</v>
      </c>
      <c r="L322" s="168" t="s">
        <v>374</v>
      </c>
      <c r="M322" s="147" t="n">
        <v>27</v>
      </c>
      <c r="N322" s="148" t="n">
        <f aca="false">(D322*G322)*B322</f>
        <v>0</v>
      </c>
    </row>
    <row r="323" customFormat="false" ht="15" hidden="false" customHeight="false" outlineLevel="0" collapsed="false">
      <c r="A323" s="140" t="n">
        <v>10135</v>
      </c>
      <c r="B323" s="141"/>
      <c r="C323" s="142" t="s">
        <v>27</v>
      </c>
      <c r="D323" s="142" t="n">
        <v>20</v>
      </c>
      <c r="E323" s="142" t="n">
        <v>2</v>
      </c>
      <c r="F323" s="156" t="n">
        <v>102.2</v>
      </c>
      <c r="G323" s="143" t="n">
        <v>0.73</v>
      </c>
      <c r="H323" s="115" t="n">
        <v>1</v>
      </c>
      <c r="I323" s="116" t="s">
        <v>28</v>
      </c>
      <c r="J323" s="144" t="s">
        <v>375</v>
      </c>
      <c r="K323" s="145" t="s">
        <v>376</v>
      </c>
      <c r="L323" s="146" t="s">
        <v>205</v>
      </c>
      <c r="M323" s="147" t="n">
        <v>27</v>
      </c>
      <c r="N323" s="148" t="n">
        <f aca="false">(D323*G323)*B323</f>
        <v>0</v>
      </c>
    </row>
    <row r="324" customFormat="false" ht="15" hidden="false" customHeight="false" outlineLevel="0" collapsed="false">
      <c r="A324" s="140" t="n">
        <v>10136</v>
      </c>
      <c r="B324" s="141"/>
      <c r="C324" s="142" t="s">
        <v>27</v>
      </c>
      <c r="D324" s="142" t="n">
        <v>20</v>
      </c>
      <c r="E324" s="142" t="n">
        <v>2</v>
      </c>
      <c r="F324" s="156" t="n">
        <v>105</v>
      </c>
      <c r="G324" s="143" t="n">
        <v>0.75</v>
      </c>
      <c r="H324" s="115" t="n">
        <v>1</v>
      </c>
      <c r="I324" s="116" t="s">
        <v>28</v>
      </c>
      <c r="J324" s="144" t="s">
        <v>375</v>
      </c>
      <c r="K324" s="145" t="s">
        <v>377</v>
      </c>
      <c r="L324" s="146" t="s">
        <v>205</v>
      </c>
      <c r="M324" s="147" t="n">
        <v>27</v>
      </c>
      <c r="N324" s="148" t="n">
        <f aca="false">(D324*G324)*B324</f>
        <v>0</v>
      </c>
    </row>
    <row r="325" customFormat="false" ht="15" hidden="false" customHeight="false" outlineLevel="0" collapsed="false">
      <c r="A325" s="140" t="n">
        <v>10137</v>
      </c>
      <c r="B325" s="141"/>
      <c r="C325" s="142" t="s">
        <v>27</v>
      </c>
      <c r="D325" s="142" t="n">
        <v>20</v>
      </c>
      <c r="E325" s="142" t="n">
        <v>2</v>
      </c>
      <c r="F325" s="156" t="n">
        <v>107.8</v>
      </c>
      <c r="G325" s="143" t="n">
        <v>0.77</v>
      </c>
      <c r="H325" s="115" t="n">
        <v>1</v>
      </c>
      <c r="I325" s="116" t="s">
        <v>28</v>
      </c>
      <c r="J325" s="144" t="s">
        <v>375</v>
      </c>
      <c r="K325" s="145" t="s">
        <v>378</v>
      </c>
      <c r="L325" s="146" t="s">
        <v>205</v>
      </c>
      <c r="M325" s="147" t="n">
        <v>27</v>
      </c>
      <c r="N325" s="148" t="n">
        <f aca="false">(D325*G325)*B325</f>
        <v>0</v>
      </c>
    </row>
    <row r="326" customFormat="false" ht="15" hidden="false" customHeight="false" outlineLevel="0" collapsed="false">
      <c r="A326" s="200" t="n">
        <v>10138</v>
      </c>
      <c r="B326" s="141"/>
      <c r="C326" s="142" t="s">
        <v>27</v>
      </c>
      <c r="D326" s="142" t="n">
        <v>20</v>
      </c>
      <c r="E326" s="142" t="n">
        <v>2</v>
      </c>
      <c r="F326" s="156" t="n">
        <v>102.2</v>
      </c>
      <c r="G326" s="143" t="n">
        <v>0.73</v>
      </c>
      <c r="H326" s="115" t="n">
        <v>1</v>
      </c>
      <c r="I326" s="116" t="s">
        <v>28</v>
      </c>
      <c r="J326" s="159" t="s">
        <v>375</v>
      </c>
      <c r="K326" s="201" t="s">
        <v>379</v>
      </c>
      <c r="L326" s="146" t="s">
        <v>205</v>
      </c>
      <c r="M326" s="147" t="n">
        <v>27</v>
      </c>
      <c r="N326" s="148" t="n">
        <f aca="false">(D326*G326)*B326</f>
        <v>0</v>
      </c>
    </row>
    <row r="327" customFormat="false" ht="15" hidden="false" customHeight="false" outlineLevel="0" collapsed="false">
      <c r="A327" s="150" t="n">
        <v>10142</v>
      </c>
      <c r="B327" s="141"/>
      <c r="C327" s="111" t="s">
        <v>27</v>
      </c>
      <c r="D327" s="111" t="n">
        <v>20</v>
      </c>
      <c r="E327" s="111" t="n">
        <v>2</v>
      </c>
      <c r="F327" s="156" t="n">
        <v>144.2</v>
      </c>
      <c r="G327" s="143" t="n">
        <v>1.03</v>
      </c>
      <c r="H327" s="115" t="n">
        <v>1</v>
      </c>
      <c r="I327" s="116" t="s">
        <v>28</v>
      </c>
      <c r="J327" s="159" t="s">
        <v>372</v>
      </c>
      <c r="K327" s="149" t="s">
        <v>331</v>
      </c>
      <c r="L327" s="168" t="s">
        <v>374</v>
      </c>
      <c r="M327" s="147" t="n">
        <v>27</v>
      </c>
      <c r="N327" s="148" t="n">
        <f aca="false">(D327*G327)*B327</f>
        <v>0</v>
      </c>
    </row>
    <row r="328" customFormat="false" ht="15" hidden="false" customHeight="false" outlineLevel="0" collapsed="false">
      <c r="A328" s="150" t="n">
        <v>10143</v>
      </c>
      <c r="B328" s="141"/>
      <c r="C328" s="111" t="s">
        <v>27</v>
      </c>
      <c r="D328" s="111" t="n">
        <v>20</v>
      </c>
      <c r="E328" s="111" t="n">
        <v>2</v>
      </c>
      <c r="F328" s="156" t="n">
        <v>144.2</v>
      </c>
      <c r="G328" s="143" t="n">
        <v>1.03</v>
      </c>
      <c r="H328" s="115" t="n">
        <v>1</v>
      </c>
      <c r="I328" s="116" t="s">
        <v>28</v>
      </c>
      <c r="J328" s="159" t="s">
        <v>372</v>
      </c>
      <c r="K328" s="149" t="s">
        <v>380</v>
      </c>
      <c r="L328" s="168" t="s">
        <v>374</v>
      </c>
      <c r="M328" s="147" t="n">
        <v>27</v>
      </c>
      <c r="N328" s="148" t="n">
        <f aca="false">(D328*G328)*B328</f>
        <v>0</v>
      </c>
    </row>
    <row r="329" customFormat="false" ht="15" hidden="false" customHeight="false" outlineLevel="0" collapsed="false">
      <c r="A329" s="150" t="n">
        <v>10145</v>
      </c>
      <c r="B329" s="141"/>
      <c r="C329" s="111" t="s">
        <v>27</v>
      </c>
      <c r="D329" s="111" t="n">
        <v>20</v>
      </c>
      <c r="E329" s="111" t="n">
        <v>2</v>
      </c>
      <c r="F329" s="156" t="n">
        <v>144.2</v>
      </c>
      <c r="G329" s="143" t="n">
        <v>1.03</v>
      </c>
      <c r="H329" s="115" t="n">
        <v>1</v>
      </c>
      <c r="I329" s="116" t="s">
        <v>28</v>
      </c>
      <c r="J329" s="159" t="s">
        <v>372</v>
      </c>
      <c r="K329" s="149" t="s">
        <v>381</v>
      </c>
      <c r="L329" s="168" t="s">
        <v>374</v>
      </c>
      <c r="M329" s="147" t="n">
        <v>27</v>
      </c>
      <c r="N329" s="148" t="n">
        <f aca="false">(D329*G329)*B329</f>
        <v>0</v>
      </c>
    </row>
    <row r="330" customFormat="false" ht="15" hidden="false" customHeight="false" outlineLevel="0" collapsed="false">
      <c r="A330" s="150" t="n">
        <v>10146</v>
      </c>
      <c r="B330" s="141"/>
      <c r="C330" s="111" t="s">
        <v>27</v>
      </c>
      <c r="D330" s="111" t="n">
        <v>20</v>
      </c>
      <c r="E330" s="111" t="n">
        <v>2</v>
      </c>
      <c r="F330" s="156" t="n">
        <v>121.8</v>
      </c>
      <c r="G330" s="143" t="n">
        <v>0.87</v>
      </c>
      <c r="H330" s="115" t="n">
        <v>1</v>
      </c>
      <c r="I330" s="116" t="s">
        <v>28</v>
      </c>
      <c r="J330" s="159" t="s">
        <v>372</v>
      </c>
      <c r="K330" s="149" t="s">
        <v>382</v>
      </c>
      <c r="L330" s="168" t="s">
        <v>374</v>
      </c>
      <c r="M330" s="147" t="n">
        <v>27</v>
      </c>
      <c r="N330" s="148" t="n">
        <f aca="false">(D330*G330)*B330</f>
        <v>0</v>
      </c>
    </row>
    <row r="331" customFormat="false" ht="15" hidden="false" customHeight="false" outlineLevel="0" collapsed="false">
      <c r="A331" s="200" t="n">
        <v>10148</v>
      </c>
      <c r="B331" s="141"/>
      <c r="C331" s="111" t="s">
        <v>27</v>
      </c>
      <c r="D331" s="111" t="n">
        <v>20</v>
      </c>
      <c r="E331" s="111" t="n">
        <v>2</v>
      </c>
      <c r="F331" s="156" t="n">
        <v>144.2</v>
      </c>
      <c r="G331" s="143" t="n">
        <v>1.03</v>
      </c>
      <c r="H331" s="115" t="n">
        <v>1</v>
      </c>
      <c r="I331" s="116" t="s">
        <v>28</v>
      </c>
      <c r="J331" s="159" t="s">
        <v>372</v>
      </c>
      <c r="K331" s="203" t="s">
        <v>383</v>
      </c>
      <c r="L331" s="168" t="s">
        <v>374</v>
      </c>
      <c r="M331" s="147" t="n">
        <v>28</v>
      </c>
      <c r="N331" s="148" t="n">
        <f aca="false">(D331*G331)*B331</f>
        <v>0</v>
      </c>
    </row>
    <row r="332" customFormat="false" ht="15" hidden="false" customHeight="false" outlineLevel="0" collapsed="false">
      <c r="A332" s="140" t="n">
        <v>10151</v>
      </c>
      <c r="B332" s="141"/>
      <c r="C332" s="142" t="s">
        <v>27</v>
      </c>
      <c r="D332" s="142" t="n">
        <v>20</v>
      </c>
      <c r="E332" s="142" t="n">
        <v>1</v>
      </c>
      <c r="F332" s="156" t="n">
        <v>95.2</v>
      </c>
      <c r="G332" s="143" t="n">
        <v>0.68</v>
      </c>
      <c r="H332" s="115" t="n">
        <v>1</v>
      </c>
      <c r="I332" s="116" t="s">
        <v>28</v>
      </c>
      <c r="J332" s="144" t="s">
        <v>384</v>
      </c>
      <c r="K332" s="145" t="s">
        <v>385</v>
      </c>
      <c r="L332" s="146" t="s">
        <v>374</v>
      </c>
      <c r="M332" s="147" t="n">
        <v>28</v>
      </c>
      <c r="N332" s="148" t="n">
        <f aca="false">(D332*G332)*B332</f>
        <v>0</v>
      </c>
    </row>
    <row r="333" customFormat="false" ht="15" hidden="false" customHeight="false" outlineLevel="0" collapsed="false">
      <c r="A333" s="140" t="n">
        <v>10152</v>
      </c>
      <c r="B333" s="141"/>
      <c r="C333" s="142" t="s">
        <v>27</v>
      </c>
      <c r="D333" s="142" t="n">
        <v>20</v>
      </c>
      <c r="E333" s="142" t="n">
        <v>1</v>
      </c>
      <c r="F333" s="156" t="n">
        <v>105</v>
      </c>
      <c r="G333" s="143" t="n">
        <v>0.75</v>
      </c>
      <c r="H333" s="115" t="n">
        <v>1</v>
      </c>
      <c r="I333" s="116" t="s">
        <v>28</v>
      </c>
      <c r="J333" s="144" t="s">
        <v>384</v>
      </c>
      <c r="K333" s="145" t="s">
        <v>386</v>
      </c>
      <c r="L333" s="146" t="s">
        <v>374</v>
      </c>
      <c r="M333" s="147" t="n">
        <v>28</v>
      </c>
      <c r="N333" s="148" t="n">
        <f aca="false">(D333*G333)*B333</f>
        <v>0</v>
      </c>
    </row>
    <row r="334" customFormat="false" ht="15" hidden="false" customHeight="false" outlineLevel="0" collapsed="false">
      <c r="A334" s="140" t="n">
        <v>10153</v>
      </c>
      <c r="B334" s="141"/>
      <c r="C334" s="142" t="s">
        <v>27</v>
      </c>
      <c r="D334" s="142" t="n">
        <v>20</v>
      </c>
      <c r="E334" s="142" t="n">
        <v>1</v>
      </c>
      <c r="F334" s="156" t="n">
        <v>102.2</v>
      </c>
      <c r="G334" s="143" t="n">
        <v>0.73</v>
      </c>
      <c r="H334" s="115" t="n">
        <v>1</v>
      </c>
      <c r="I334" s="116" t="s">
        <v>28</v>
      </c>
      <c r="J334" s="144" t="s">
        <v>384</v>
      </c>
      <c r="K334" s="145" t="s">
        <v>387</v>
      </c>
      <c r="L334" s="146" t="s">
        <v>374</v>
      </c>
      <c r="M334" s="147" t="n">
        <v>28</v>
      </c>
      <c r="N334" s="148" t="n">
        <f aca="false">(D334*G334)*B334</f>
        <v>0</v>
      </c>
    </row>
    <row r="335" customFormat="false" ht="15" hidden="false" customHeight="false" outlineLevel="0" collapsed="false">
      <c r="A335" s="140" t="n">
        <v>10154</v>
      </c>
      <c r="B335" s="141"/>
      <c r="C335" s="142" t="s">
        <v>27</v>
      </c>
      <c r="D335" s="142" t="n">
        <v>20</v>
      </c>
      <c r="E335" s="142" t="n">
        <v>1</v>
      </c>
      <c r="F335" s="156" t="n">
        <v>102.2</v>
      </c>
      <c r="G335" s="143" t="n">
        <v>0.73</v>
      </c>
      <c r="H335" s="115" t="n">
        <v>1</v>
      </c>
      <c r="I335" s="116" t="s">
        <v>28</v>
      </c>
      <c r="J335" s="144" t="s">
        <v>384</v>
      </c>
      <c r="K335" s="145" t="s">
        <v>388</v>
      </c>
      <c r="L335" s="146" t="s">
        <v>374</v>
      </c>
      <c r="M335" s="147" t="n">
        <v>28</v>
      </c>
      <c r="N335" s="148" t="n">
        <f aca="false">(D335*G335)*B335</f>
        <v>0</v>
      </c>
    </row>
    <row r="336" customFormat="false" ht="15" hidden="false" customHeight="false" outlineLevel="0" collapsed="false">
      <c r="A336" s="140" t="n">
        <v>10160</v>
      </c>
      <c r="B336" s="141"/>
      <c r="C336" s="142" t="s">
        <v>27</v>
      </c>
      <c r="D336" s="142" t="n">
        <v>20</v>
      </c>
      <c r="E336" s="142" t="n">
        <v>1</v>
      </c>
      <c r="F336" s="156" t="n">
        <v>102.2</v>
      </c>
      <c r="G336" s="143" t="n">
        <v>0.73</v>
      </c>
      <c r="H336" s="115" t="n">
        <v>1</v>
      </c>
      <c r="I336" s="116" t="s">
        <v>28</v>
      </c>
      <c r="J336" s="144" t="s">
        <v>384</v>
      </c>
      <c r="K336" s="145" t="s">
        <v>389</v>
      </c>
      <c r="L336" s="146" t="s">
        <v>374</v>
      </c>
      <c r="M336" s="147" t="n">
        <v>28</v>
      </c>
      <c r="N336" s="148" t="n">
        <f aca="false">(D336*G336)*B336</f>
        <v>0</v>
      </c>
    </row>
    <row r="337" customFormat="false" ht="15" hidden="false" customHeight="false" outlineLevel="0" collapsed="false">
      <c r="A337" s="140" t="n">
        <v>10162</v>
      </c>
      <c r="B337" s="141"/>
      <c r="C337" s="142" t="s">
        <v>27</v>
      </c>
      <c r="D337" s="142" t="n">
        <v>20</v>
      </c>
      <c r="E337" s="142" t="n">
        <v>1</v>
      </c>
      <c r="F337" s="156" t="n">
        <v>102.2</v>
      </c>
      <c r="G337" s="143" t="n">
        <v>0.73</v>
      </c>
      <c r="H337" s="115" t="n">
        <v>1</v>
      </c>
      <c r="I337" s="116" t="s">
        <v>28</v>
      </c>
      <c r="J337" s="144" t="s">
        <v>384</v>
      </c>
      <c r="K337" s="198" t="s">
        <v>390</v>
      </c>
      <c r="L337" s="146" t="s">
        <v>374</v>
      </c>
      <c r="M337" s="147" t="n">
        <v>28</v>
      </c>
      <c r="N337" s="148" t="n">
        <f aca="false">(D337*G337)*B337</f>
        <v>0</v>
      </c>
    </row>
    <row r="338" customFormat="false" ht="15" hidden="false" customHeight="false" outlineLevel="0" collapsed="false">
      <c r="A338" s="140" t="n">
        <v>10161</v>
      </c>
      <c r="B338" s="141"/>
      <c r="C338" s="142" t="s">
        <v>27</v>
      </c>
      <c r="D338" s="142" t="n">
        <v>20</v>
      </c>
      <c r="E338" s="142" t="n">
        <v>1</v>
      </c>
      <c r="F338" s="156" t="n">
        <v>102.2</v>
      </c>
      <c r="G338" s="143" t="n">
        <v>0.73</v>
      </c>
      <c r="H338" s="115" t="n">
        <v>1</v>
      </c>
      <c r="I338" s="116" t="s">
        <v>28</v>
      </c>
      <c r="J338" s="144" t="s">
        <v>384</v>
      </c>
      <c r="K338" s="198" t="s">
        <v>391</v>
      </c>
      <c r="L338" s="146" t="s">
        <v>374</v>
      </c>
      <c r="M338" s="147" t="n">
        <v>28</v>
      </c>
      <c r="N338" s="148" t="n">
        <f aca="false">(D338*G338)*B338</f>
        <v>0</v>
      </c>
    </row>
    <row r="339" customFormat="false" ht="15" hidden="false" customHeight="false" outlineLevel="0" collapsed="false">
      <c r="A339" s="140" t="n">
        <v>10167</v>
      </c>
      <c r="B339" s="141"/>
      <c r="C339" s="142" t="s">
        <v>27</v>
      </c>
      <c r="D339" s="142" t="n">
        <v>20</v>
      </c>
      <c r="E339" s="142" t="n">
        <v>1</v>
      </c>
      <c r="F339" s="156" t="n">
        <v>112</v>
      </c>
      <c r="G339" s="143" t="n">
        <v>0.8</v>
      </c>
      <c r="H339" s="115" t="n">
        <v>1</v>
      </c>
      <c r="I339" s="116" t="s">
        <v>28</v>
      </c>
      <c r="J339" s="144" t="s">
        <v>384</v>
      </c>
      <c r="K339" s="198" t="s">
        <v>392</v>
      </c>
      <c r="L339" s="146" t="s">
        <v>374</v>
      </c>
      <c r="M339" s="147" t="n">
        <v>28</v>
      </c>
      <c r="N339" s="148" t="n">
        <f aca="false">(D339*G339)*B339</f>
        <v>0</v>
      </c>
    </row>
    <row r="340" customFormat="false" ht="15" hidden="false" customHeight="false" outlineLevel="0" collapsed="false">
      <c r="A340" s="140" t="n">
        <v>10166</v>
      </c>
      <c r="B340" s="141"/>
      <c r="C340" s="142" t="s">
        <v>27</v>
      </c>
      <c r="D340" s="142" t="n">
        <v>20</v>
      </c>
      <c r="E340" s="142" t="n">
        <v>1</v>
      </c>
      <c r="F340" s="156" t="n">
        <v>106.4</v>
      </c>
      <c r="G340" s="143" t="n">
        <v>0.76</v>
      </c>
      <c r="H340" s="115" t="n">
        <v>1</v>
      </c>
      <c r="I340" s="116" t="s">
        <v>28</v>
      </c>
      <c r="J340" s="144" t="s">
        <v>384</v>
      </c>
      <c r="K340" s="198" t="s">
        <v>393</v>
      </c>
      <c r="L340" s="146" t="s">
        <v>374</v>
      </c>
      <c r="M340" s="147" t="n">
        <v>28</v>
      </c>
      <c r="N340" s="148" t="n">
        <f aca="false">(D340*G340)*B340</f>
        <v>0</v>
      </c>
    </row>
    <row r="341" customFormat="false" ht="15" hidden="false" customHeight="false" outlineLevel="0" collapsed="false">
      <c r="A341" s="140" t="n">
        <v>10165</v>
      </c>
      <c r="B341" s="141"/>
      <c r="C341" s="142" t="s">
        <v>27</v>
      </c>
      <c r="D341" s="142" t="n">
        <v>20</v>
      </c>
      <c r="E341" s="142" t="n">
        <v>1</v>
      </c>
      <c r="F341" s="156" t="n">
        <v>106.4</v>
      </c>
      <c r="G341" s="143" t="n">
        <v>0.76</v>
      </c>
      <c r="H341" s="115" t="n">
        <v>1</v>
      </c>
      <c r="I341" s="116" t="s">
        <v>28</v>
      </c>
      <c r="J341" s="144" t="s">
        <v>384</v>
      </c>
      <c r="K341" s="198" t="s">
        <v>394</v>
      </c>
      <c r="L341" s="146" t="s">
        <v>374</v>
      </c>
      <c r="M341" s="147" t="n">
        <v>28</v>
      </c>
      <c r="N341" s="148" t="n">
        <f aca="false">(D341*G341)*B341</f>
        <v>0</v>
      </c>
    </row>
    <row r="342" customFormat="false" ht="15" hidden="false" customHeight="false" outlineLevel="0" collapsed="false">
      <c r="A342" s="99"/>
      <c r="B342" s="100"/>
      <c r="C342" s="101"/>
      <c r="D342" s="73"/>
      <c r="E342" s="102"/>
      <c r="F342" s="156" t="n">
        <v>0</v>
      </c>
      <c r="G342" s="138"/>
      <c r="H342" s="104"/>
      <c r="I342" s="139"/>
      <c r="J342" s="106"/>
      <c r="K342" s="107" t="s">
        <v>25</v>
      </c>
      <c r="L342" s="75"/>
      <c r="M342" s="147"/>
      <c r="N342" s="98" t="s">
        <v>5</v>
      </c>
    </row>
    <row r="343" customFormat="false" ht="15" hidden="false" customHeight="false" outlineLevel="0" collapsed="false">
      <c r="A343" s="140" t="n">
        <v>11056</v>
      </c>
      <c r="B343" s="141"/>
      <c r="C343" s="142" t="s">
        <v>27</v>
      </c>
      <c r="D343" s="142" t="n">
        <v>20</v>
      </c>
      <c r="E343" s="142" t="n">
        <v>7</v>
      </c>
      <c r="F343" s="156" t="n">
        <v>103.6</v>
      </c>
      <c r="G343" s="143" t="n">
        <v>0.74</v>
      </c>
      <c r="H343" s="115" t="n">
        <v>1</v>
      </c>
      <c r="I343" s="116" t="s">
        <v>28</v>
      </c>
      <c r="J343" s="144"/>
      <c r="K343" s="198" t="s">
        <v>395</v>
      </c>
      <c r="L343" s="146" t="s">
        <v>205</v>
      </c>
      <c r="M343" s="147" t="n">
        <v>28</v>
      </c>
      <c r="N343" s="148" t="n">
        <f aca="false">(D343*G343)*B343</f>
        <v>0</v>
      </c>
    </row>
    <row r="344" customFormat="false" ht="15" hidden="false" customHeight="false" outlineLevel="0" collapsed="false">
      <c r="A344" s="199" t="n">
        <v>11051</v>
      </c>
      <c r="B344" s="141"/>
      <c r="C344" s="142" t="s">
        <v>27</v>
      </c>
      <c r="D344" s="142" t="n">
        <v>20</v>
      </c>
      <c r="E344" s="142" t="n">
        <v>7</v>
      </c>
      <c r="F344" s="156" t="n">
        <v>103.6</v>
      </c>
      <c r="G344" s="143" t="n">
        <v>0.74</v>
      </c>
      <c r="H344" s="115" t="n">
        <v>1</v>
      </c>
      <c r="I344" s="116" t="s">
        <v>28</v>
      </c>
      <c r="J344" s="144"/>
      <c r="K344" s="198" t="s">
        <v>396</v>
      </c>
      <c r="L344" s="146" t="s">
        <v>205</v>
      </c>
      <c r="M344" s="147" t="n">
        <v>28</v>
      </c>
      <c r="N344" s="148" t="n">
        <f aca="false">(D344*G344)*B344</f>
        <v>0</v>
      </c>
    </row>
    <row r="345" customFormat="false" ht="15" hidden="false" customHeight="false" outlineLevel="0" collapsed="false">
      <c r="A345" s="199" t="n">
        <v>11052</v>
      </c>
      <c r="B345" s="141"/>
      <c r="C345" s="142" t="s">
        <v>27</v>
      </c>
      <c r="D345" s="142" t="n">
        <v>20</v>
      </c>
      <c r="E345" s="142" t="n">
        <v>7</v>
      </c>
      <c r="F345" s="156" t="n">
        <v>103.6</v>
      </c>
      <c r="G345" s="143" t="n">
        <v>0.74</v>
      </c>
      <c r="H345" s="115" t="n">
        <v>1</v>
      </c>
      <c r="I345" s="116" t="s">
        <v>28</v>
      </c>
      <c r="J345" s="144"/>
      <c r="K345" s="198" t="s">
        <v>397</v>
      </c>
      <c r="L345" s="146" t="s">
        <v>205</v>
      </c>
      <c r="M345" s="147" t="n">
        <v>28</v>
      </c>
      <c r="N345" s="148" t="n">
        <f aca="false">(D345*G345)*B345</f>
        <v>0</v>
      </c>
    </row>
    <row r="346" customFormat="false" ht="15" hidden="false" customHeight="false" outlineLevel="0" collapsed="false">
      <c r="A346" s="140" t="n">
        <v>11054</v>
      </c>
      <c r="B346" s="141"/>
      <c r="C346" s="142" t="s">
        <v>27</v>
      </c>
      <c r="D346" s="142" t="n">
        <v>20</v>
      </c>
      <c r="E346" s="142" t="n">
        <v>7</v>
      </c>
      <c r="F346" s="156" t="n">
        <v>103.6</v>
      </c>
      <c r="G346" s="143" t="n">
        <v>0.74</v>
      </c>
      <c r="H346" s="115" t="n">
        <v>1</v>
      </c>
      <c r="I346" s="116" t="s">
        <v>28</v>
      </c>
      <c r="J346" s="144"/>
      <c r="K346" s="198" t="s">
        <v>398</v>
      </c>
      <c r="L346" s="146" t="s">
        <v>205</v>
      </c>
      <c r="M346" s="147" t="n">
        <v>28</v>
      </c>
      <c r="N346" s="148" t="n">
        <f aca="false">(D346*G346)*B346</f>
        <v>0</v>
      </c>
    </row>
    <row r="347" customFormat="false" ht="15" hidden="false" customHeight="false" outlineLevel="0" collapsed="false">
      <c r="A347" s="199" t="n">
        <v>11053</v>
      </c>
      <c r="B347" s="141"/>
      <c r="C347" s="142" t="s">
        <v>27</v>
      </c>
      <c r="D347" s="142" t="n">
        <v>20</v>
      </c>
      <c r="E347" s="142" t="n">
        <v>7</v>
      </c>
      <c r="F347" s="156" t="n">
        <v>103.6</v>
      </c>
      <c r="G347" s="143" t="n">
        <v>0.74</v>
      </c>
      <c r="H347" s="115" t="n">
        <v>1</v>
      </c>
      <c r="I347" s="116" t="s">
        <v>28</v>
      </c>
      <c r="J347" s="144"/>
      <c r="K347" s="198" t="s">
        <v>399</v>
      </c>
      <c r="L347" s="146" t="s">
        <v>205</v>
      </c>
      <c r="M347" s="147" t="n">
        <v>28</v>
      </c>
      <c r="N347" s="148" t="n">
        <f aca="false">(D347*G347)*B347</f>
        <v>0</v>
      </c>
    </row>
    <row r="348" customFormat="false" ht="15" hidden="false" customHeight="false" outlineLevel="0" collapsed="false">
      <c r="A348" s="199" t="n">
        <v>10171</v>
      </c>
      <c r="B348" s="141"/>
      <c r="C348" s="142" t="s">
        <v>27</v>
      </c>
      <c r="D348" s="142" t="n">
        <v>20</v>
      </c>
      <c r="E348" s="142" t="n">
        <v>7</v>
      </c>
      <c r="F348" s="156" t="n">
        <v>103.6</v>
      </c>
      <c r="G348" s="143" t="n">
        <v>0.74</v>
      </c>
      <c r="H348" s="115" t="n">
        <v>1</v>
      </c>
      <c r="I348" s="116" t="s">
        <v>28</v>
      </c>
      <c r="J348" s="144"/>
      <c r="K348" s="145" t="s">
        <v>400</v>
      </c>
      <c r="L348" s="146" t="s">
        <v>205</v>
      </c>
      <c r="M348" s="147" t="n">
        <v>29</v>
      </c>
      <c r="N348" s="148" t="n">
        <f aca="false">(D348*G348)*B348</f>
        <v>0</v>
      </c>
    </row>
    <row r="349" customFormat="false" ht="15" hidden="false" customHeight="false" outlineLevel="0" collapsed="false">
      <c r="A349" s="140" t="n">
        <v>10172</v>
      </c>
      <c r="B349" s="141"/>
      <c r="C349" s="142" t="s">
        <v>27</v>
      </c>
      <c r="D349" s="142" t="n">
        <v>20</v>
      </c>
      <c r="E349" s="142" t="n">
        <v>7</v>
      </c>
      <c r="F349" s="156" t="n">
        <v>103.6</v>
      </c>
      <c r="G349" s="143" t="n">
        <v>0.74</v>
      </c>
      <c r="H349" s="115" t="n">
        <v>1</v>
      </c>
      <c r="I349" s="116" t="s">
        <v>28</v>
      </c>
      <c r="J349" s="144"/>
      <c r="K349" s="145" t="s">
        <v>401</v>
      </c>
      <c r="L349" s="146" t="s">
        <v>205</v>
      </c>
      <c r="M349" s="147" t="n">
        <v>29</v>
      </c>
      <c r="N349" s="148" t="n">
        <f aca="false">(D349*G349)*B349</f>
        <v>0</v>
      </c>
    </row>
    <row r="350" customFormat="false" ht="15" hidden="false" customHeight="false" outlineLevel="0" collapsed="false">
      <c r="A350" s="140" t="n">
        <v>10173</v>
      </c>
      <c r="B350" s="141"/>
      <c r="C350" s="142" t="s">
        <v>27</v>
      </c>
      <c r="D350" s="142" t="n">
        <v>20</v>
      </c>
      <c r="E350" s="142" t="n">
        <v>7</v>
      </c>
      <c r="F350" s="156" t="n">
        <v>103.6</v>
      </c>
      <c r="G350" s="143" t="n">
        <v>0.74</v>
      </c>
      <c r="H350" s="115" t="n">
        <v>1</v>
      </c>
      <c r="I350" s="116" t="s">
        <v>28</v>
      </c>
      <c r="J350" s="144"/>
      <c r="K350" s="145" t="s">
        <v>402</v>
      </c>
      <c r="L350" s="146" t="s">
        <v>205</v>
      </c>
      <c r="M350" s="147" t="n">
        <v>29</v>
      </c>
      <c r="N350" s="148" t="n">
        <f aca="false">(D350*G350)*B350</f>
        <v>0</v>
      </c>
    </row>
    <row r="351" customFormat="false" ht="15" hidden="false" customHeight="false" outlineLevel="0" collapsed="false">
      <c r="A351" s="140" t="n">
        <v>10174</v>
      </c>
      <c r="B351" s="141"/>
      <c r="C351" s="142" t="s">
        <v>27</v>
      </c>
      <c r="D351" s="142" t="n">
        <v>20</v>
      </c>
      <c r="E351" s="142" t="n">
        <v>7</v>
      </c>
      <c r="F351" s="156" t="n">
        <v>103.6</v>
      </c>
      <c r="G351" s="143" t="n">
        <v>0.74</v>
      </c>
      <c r="H351" s="115" t="n">
        <v>1</v>
      </c>
      <c r="I351" s="116" t="s">
        <v>28</v>
      </c>
      <c r="J351" s="144"/>
      <c r="K351" s="145" t="s">
        <v>403</v>
      </c>
      <c r="L351" s="146" t="s">
        <v>205</v>
      </c>
      <c r="M351" s="147" t="n">
        <v>29</v>
      </c>
      <c r="N351" s="148" t="n">
        <f aca="false">(D351*G351)*B351</f>
        <v>0</v>
      </c>
    </row>
    <row r="352" customFormat="false" ht="15" hidden="false" customHeight="false" outlineLevel="0" collapsed="false">
      <c r="A352" s="140" t="n">
        <v>10175</v>
      </c>
      <c r="B352" s="141"/>
      <c r="C352" s="142" t="s">
        <v>27</v>
      </c>
      <c r="D352" s="142" t="n">
        <v>20</v>
      </c>
      <c r="E352" s="142" t="n">
        <v>7</v>
      </c>
      <c r="F352" s="156" t="n">
        <v>103.6</v>
      </c>
      <c r="G352" s="143" t="n">
        <v>0.74</v>
      </c>
      <c r="H352" s="115" t="n">
        <v>1</v>
      </c>
      <c r="I352" s="116" t="s">
        <v>28</v>
      </c>
      <c r="J352" s="144"/>
      <c r="K352" s="145" t="s">
        <v>404</v>
      </c>
      <c r="L352" s="146" t="s">
        <v>205</v>
      </c>
      <c r="M352" s="147" t="n">
        <v>29</v>
      </c>
      <c r="N352" s="148" t="n">
        <f aca="false">(D352*G352)*B352</f>
        <v>0</v>
      </c>
    </row>
    <row r="353" customFormat="false" ht="15" hidden="false" customHeight="false" outlineLevel="0" collapsed="false">
      <c r="A353" s="140" t="n">
        <v>10177</v>
      </c>
      <c r="B353" s="141"/>
      <c r="C353" s="142" t="s">
        <v>27</v>
      </c>
      <c r="D353" s="142" t="n">
        <v>20</v>
      </c>
      <c r="E353" s="142" t="n">
        <v>7</v>
      </c>
      <c r="F353" s="156" t="n">
        <v>103.6</v>
      </c>
      <c r="G353" s="143" t="n">
        <v>0.74</v>
      </c>
      <c r="H353" s="115" t="n">
        <v>1</v>
      </c>
      <c r="I353" s="116" t="s">
        <v>28</v>
      </c>
      <c r="J353" s="144"/>
      <c r="K353" s="145" t="s">
        <v>405</v>
      </c>
      <c r="L353" s="146" t="s">
        <v>205</v>
      </c>
      <c r="M353" s="147" t="n">
        <v>29</v>
      </c>
      <c r="N353" s="148" t="n">
        <f aca="false">(D353*G353)*B353</f>
        <v>0</v>
      </c>
    </row>
    <row r="354" customFormat="false" ht="15" hidden="false" customHeight="false" outlineLevel="0" collapsed="false">
      <c r="A354" s="140" t="n">
        <v>10178</v>
      </c>
      <c r="B354" s="141"/>
      <c r="C354" s="142" t="s">
        <v>27</v>
      </c>
      <c r="D354" s="142" t="n">
        <v>20</v>
      </c>
      <c r="E354" s="142" t="n">
        <v>7</v>
      </c>
      <c r="F354" s="156" t="n">
        <v>103.6</v>
      </c>
      <c r="G354" s="143" t="n">
        <v>0.74</v>
      </c>
      <c r="H354" s="115" t="n">
        <v>1</v>
      </c>
      <c r="I354" s="116" t="s">
        <v>28</v>
      </c>
      <c r="J354" s="144"/>
      <c r="K354" s="145" t="s">
        <v>406</v>
      </c>
      <c r="L354" s="146" t="s">
        <v>205</v>
      </c>
      <c r="M354" s="147" t="n">
        <v>29</v>
      </c>
      <c r="N354" s="148" t="n">
        <f aca="false">(D354*G354)*B354</f>
        <v>0</v>
      </c>
    </row>
    <row r="355" customFormat="false" ht="15" hidden="false" customHeight="false" outlineLevel="0" collapsed="false">
      <c r="A355" s="140" t="n">
        <v>10179</v>
      </c>
      <c r="B355" s="141"/>
      <c r="C355" s="142" t="s">
        <v>27</v>
      </c>
      <c r="D355" s="142" t="n">
        <v>20</v>
      </c>
      <c r="E355" s="142" t="n">
        <v>7</v>
      </c>
      <c r="F355" s="156" t="n">
        <v>103.6</v>
      </c>
      <c r="G355" s="143" t="n">
        <v>0.74</v>
      </c>
      <c r="H355" s="115" t="n">
        <v>1</v>
      </c>
      <c r="I355" s="116" t="s">
        <v>28</v>
      </c>
      <c r="J355" s="144"/>
      <c r="K355" s="145" t="s">
        <v>407</v>
      </c>
      <c r="L355" s="146" t="s">
        <v>205</v>
      </c>
      <c r="M355" s="147" t="n">
        <v>29</v>
      </c>
      <c r="N355" s="148" t="n">
        <f aca="false">(D355*G355)*B355</f>
        <v>0</v>
      </c>
    </row>
    <row r="356" customFormat="false" ht="15" hidden="false" customHeight="false" outlineLevel="0" collapsed="false">
      <c r="A356" s="140" t="n">
        <v>10180</v>
      </c>
      <c r="B356" s="141"/>
      <c r="C356" s="142" t="s">
        <v>27</v>
      </c>
      <c r="D356" s="142" t="n">
        <v>20</v>
      </c>
      <c r="E356" s="142" t="n">
        <v>7</v>
      </c>
      <c r="F356" s="156" t="n">
        <v>103.6</v>
      </c>
      <c r="G356" s="143" t="n">
        <v>0.74</v>
      </c>
      <c r="H356" s="115" t="n">
        <v>1</v>
      </c>
      <c r="I356" s="116" t="s">
        <v>28</v>
      </c>
      <c r="J356" s="144"/>
      <c r="K356" s="145" t="s">
        <v>408</v>
      </c>
      <c r="L356" s="146" t="s">
        <v>205</v>
      </c>
      <c r="M356" s="147" t="n">
        <v>29</v>
      </c>
      <c r="N356" s="148" t="n">
        <f aca="false">(D356*G356)*B356</f>
        <v>0</v>
      </c>
    </row>
    <row r="357" customFormat="false" ht="15" hidden="false" customHeight="false" outlineLevel="0" collapsed="false">
      <c r="A357" s="140" t="n">
        <v>10181</v>
      </c>
      <c r="B357" s="141"/>
      <c r="C357" s="142" t="s">
        <v>27</v>
      </c>
      <c r="D357" s="142" t="n">
        <v>20</v>
      </c>
      <c r="E357" s="142" t="n">
        <v>7</v>
      </c>
      <c r="F357" s="156" t="n">
        <v>103.6</v>
      </c>
      <c r="G357" s="143" t="n">
        <v>0.74</v>
      </c>
      <c r="H357" s="115" t="n">
        <v>1</v>
      </c>
      <c r="I357" s="116" t="s">
        <v>28</v>
      </c>
      <c r="J357" s="144"/>
      <c r="K357" s="145" t="s">
        <v>179</v>
      </c>
      <c r="L357" s="146" t="s">
        <v>205</v>
      </c>
      <c r="M357" s="147" t="n">
        <v>29</v>
      </c>
      <c r="N357" s="148" t="n">
        <f aca="false">(D357*G357)*B357</f>
        <v>0</v>
      </c>
    </row>
    <row r="358" customFormat="false" ht="15" hidden="false" customHeight="false" outlineLevel="0" collapsed="false">
      <c r="A358" s="140" t="n">
        <v>10182</v>
      </c>
      <c r="B358" s="141"/>
      <c r="C358" s="142" t="s">
        <v>27</v>
      </c>
      <c r="D358" s="142" t="n">
        <v>20</v>
      </c>
      <c r="E358" s="142" t="n">
        <v>7</v>
      </c>
      <c r="F358" s="156" t="n">
        <v>103.6</v>
      </c>
      <c r="G358" s="143" t="n">
        <v>0.74</v>
      </c>
      <c r="H358" s="115" t="n">
        <v>1</v>
      </c>
      <c r="I358" s="116" t="s">
        <v>28</v>
      </c>
      <c r="J358" s="144"/>
      <c r="K358" s="145" t="s">
        <v>409</v>
      </c>
      <c r="L358" s="146" t="s">
        <v>205</v>
      </c>
      <c r="M358" s="147" t="n">
        <v>29</v>
      </c>
      <c r="N358" s="148" t="n">
        <f aca="false">(D358*G358)*B358</f>
        <v>0</v>
      </c>
    </row>
    <row r="359" customFormat="false" ht="15" hidden="false" customHeight="false" outlineLevel="0" collapsed="false">
      <c r="A359" s="140" t="n">
        <v>11043</v>
      </c>
      <c r="B359" s="141"/>
      <c r="C359" s="142" t="s">
        <v>27</v>
      </c>
      <c r="D359" s="142" t="n">
        <v>20</v>
      </c>
      <c r="E359" s="142" t="n">
        <v>5</v>
      </c>
      <c r="F359" s="156" t="n">
        <v>103.6</v>
      </c>
      <c r="G359" s="143" t="n">
        <v>0.74</v>
      </c>
      <c r="H359" s="115" t="n">
        <v>1</v>
      </c>
      <c r="I359" s="116" t="s">
        <v>28</v>
      </c>
      <c r="J359" s="144"/>
      <c r="K359" s="198" t="s">
        <v>410</v>
      </c>
      <c r="L359" s="146" t="s">
        <v>205</v>
      </c>
      <c r="M359" s="147" t="n">
        <v>29</v>
      </c>
      <c r="N359" s="148" t="n">
        <f aca="false">(D359*G359)*B359</f>
        <v>0</v>
      </c>
    </row>
    <row r="360" customFormat="false" ht="15" hidden="false" customHeight="false" outlineLevel="0" collapsed="false">
      <c r="A360" s="140" t="n">
        <v>10199</v>
      </c>
      <c r="B360" s="141"/>
      <c r="C360" s="142" t="s">
        <v>27</v>
      </c>
      <c r="D360" s="142" t="n">
        <v>20</v>
      </c>
      <c r="E360" s="142" t="n">
        <v>7</v>
      </c>
      <c r="F360" s="156" t="n">
        <v>103.6</v>
      </c>
      <c r="G360" s="143" t="n">
        <v>0.74</v>
      </c>
      <c r="H360" s="115" t="n">
        <v>1</v>
      </c>
      <c r="I360" s="116" t="s">
        <v>28</v>
      </c>
      <c r="J360" s="144"/>
      <c r="K360" s="145" t="s">
        <v>40</v>
      </c>
      <c r="L360" s="146" t="s">
        <v>205</v>
      </c>
      <c r="M360" s="147" t="n">
        <v>29</v>
      </c>
      <c r="N360" s="148" t="n">
        <f aca="false">(D360*G360)*B360</f>
        <v>0</v>
      </c>
    </row>
    <row r="361" customFormat="false" ht="15" hidden="false" customHeight="false" outlineLevel="0" collapsed="false">
      <c r="A361" s="200" t="n">
        <v>10190</v>
      </c>
      <c r="B361" s="141"/>
      <c r="C361" s="142" t="s">
        <v>27</v>
      </c>
      <c r="D361" s="142" t="n">
        <v>20</v>
      </c>
      <c r="E361" s="142" t="n">
        <v>5</v>
      </c>
      <c r="F361" s="156" t="n">
        <v>110.6</v>
      </c>
      <c r="G361" s="143" t="n">
        <v>0.79</v>
      </c>
      <c r="H361" s="115" t="n">
        <v>1</v>
      </c>
      <c r="I361" s="116" t="s">
        <v>28</v>
      </c>
      <c r="J361" s="151"/>
      <c r="K361" s="201" t="s">
        <v>180</v>
      </c>
      <c r="L361" s="146" t="s">
        <v>205</v>
      </c>
      <c r="M361" s="147" t="n">
        <v>29</v>
      </c>
      <c r="N361" s="148" t="n">
        <f aca="false">(D361*G361)*B361</f>
        <v>0</v>
      </c>
    </row>
    <row r="362" customFormat="false" ht="15" hidden="false" customHeight="false" outlineLevel="0" collapsed="false">
      <c r="A362" s="200" t="n">
        <v>10191</v>
      </c>
      <c r="B362" s="141"/>
      <c r="C362" s="142" t="s">
        <v>27</v>
      </c>
      <c r="D362" s="142" t="n">
        <v>20</v>
      </c>
      <c r="E362" s="142" t="n">
        <v>5</v>
      </c>
      <c r="F362" s="156" t="n">
        <v>110.6</v>
      </c>
      <c r="G362" s="143" t="n">
        <v>0.79</v>
      </c>
      <c r="H362" s="115" t="n">
        <v>1</v>
      </c>
      <c r="I362" s="116" t="s">
        <v>28</v>
      </c>
      <c r="J362" s="151"/>
      <c r="K362" s="201" t="s">
        <v>411</v>
      </c>
      <c r="L362" s="146" t="s">
        <v>205</v>
      </c>
      <c r="M362" s="147" t="n">
        <v>29</v>
      </c>
      <c r="N362" s="148" t="n">
        <f aca="false">(D362*G362)*B362</f>
        <v>0</v>
      </c>
    </row>
    <row r="363" customFormat="false" ht="15" hidden="false" customHeight="false" outlineLevel="0" collapsed="false">
      <c r="A363" s="200" t="n">
        <v>11044</v>
      </c>
      <c r="B363" s="141"/>
      <c r="C363" s="142" t="s">
        <v>27</v>
      </c>
      <c r="D363" s="142" t="n">
        <v>20</v>
      </c>
      <c r="E363" s="142" t="n">
        <v>5</v>
      </c>
      <c r="F363" s="156" t="n">
        <v>95.2</v>
      </c>
      <c r="G363" s="143" t="n">
        <v>0.68</v>
      </c>
      <c r="H363" s="115" t="n">
        <v>1</v>
      </c>
      <c r="I363" s="116" t="s">
        <v>28</v>
      </c>
      <c r="J363" s="151"/>
      <c r="K363" s="203" t="s">
        <v>412</v>
      </c>
      <c r="L363" s="146" t="s">
        <v>205</v>
      </c>
      <c r="M363" s="147" t="n">
        <v>29</v>
      </c>
      <c r="N363" s="148" t="n">
        <f aca="false">(D363*G363)*B363</f>
        <v>0</v>
      </c>
    </row>
    <row r="364" customFormat="false" ht="15" hidden="false" customHeight="false" outlineLevel="0" collapsed="false">
      <c r="A364" s="140" t="n">
        <v>11042</v>
      </c>
      <c r="B364" s="141"/>
      <c r="C364" s="142" t="s">
        <v>27</v>
      </c>
      <c r="D364" s="142" t="n">
        <v>20</v>
      </c>
      <c r="E364" s="142" t="n">
        <v>5</v>
      </c>
      <c r="F364" s="156" t="n">
        <v>91</v>
      </c>
      <c r="G364" s="143" t="n">
        <v>0.65</v>
      </c>
      <c r="H364" s="115" t="n">
        <v>1</v>
      </c>
      <c r="I364" s="116" t="s">
        <v>28</v>
      </c>
      <c r="J364" s="144" t="s">
        <v>413</v>
      </c>
      <c r="K364" s="198" t="s">
        <v>414</v>
      </c>
      <c r="L364" s="146" t="s">
        <v>205</v>
      </c>
      <c r="M364" s="147" t="n">
        <v>30</v>
      </c>
      <c r="N364" s="148" t="n">
        <f aca="false">(D364*G364)*B364</f>
        <v>0</v>
      </c>
    </row>
    <row r="365" customFormat="false" ht="15" hidden="false" customHeight="true" outlineLevel="0" collapsed="false">
      <c r="A365" s="140" t="n">
        <v>11041</v>
      </c>
      <c r="B365" s="141"/>
      <c r="C365" s="142" t="s">
        <v>27</v>
      </c>
      <c r="D365" s="142" t="n">
        <v>20</v>
      </c>
      <c r="E365" s="142" t="n">
        <v>5</v>
      </c>
      <c r="F365" s="156" t="n">
        <v>110.6</v>
      </c>
      <c r="G365" s="143" t="n">
        <v>0.79</v>
      </c>
      <c r="H365" s="115" t="n">
        <v>1</v>
      </c>
      <c r="I365" s="116" t="s">
        <v>28</v>
      </c>
      <c r="J365" s="144" t="s">
        <v>413</v>
      </c>
      <c r="K365" s="198" t="s">
        <v>415</v>
      </c>
      <c r="L365" s="146" t="s">
        <v>205</v>
      </c>
      <c r="M365" s="147" t="n">
        <v>30</v>
      </c>
      <c r="N365" s="148" t="n">
        <f aca="false">(D365*G365)*B365</f>
        <v>0</v>
      </c>
    </row>
    <row r="366" customFormat="false" ht="15" hidden="false" customHeight="false" outlineLevel="0" collapsed="false">
      <c r="A366" s="140" t="n">
        <v>10176</v>
      </c>
      <c r="B366" s="141"/>
      <c r="C366" s="142" t="s">
        <v>27</v>
      </c>
      <c r="D366" s="142" t="n">
        <v>20</v>
      </c>
      <c r="E366" s="142" t="n">
        <v>7</v>
      </c>
      <c r="F366" s="156" t="n">
        <v>103.6</v>
      </c>
      <c r="G366" s="143" t="n">
        <v>0.74</v>
      </c>
      <c r="H366" s="115" t="n">
        <v>1</v>
      </c>
      <c r="I366" s="116" t="s">
        <v>28</v>
      </c>
      <c r="J366" s="144" t="s">
        <v>413</v>
      </c>
      <c r="K366" s="145" t="s">
        <v>416</v>
      </c>
      <c r="L366" s="146" t="s">
        <v>205</v>
      </c>
      <c r="M366" s="147" t="n">
        <v>30</v>
      </c>
      <c r="N366" s="148" t="n">
        <f aca="false">(D366*G366)*B366</f>
        <v>0</v>
      </c>
    </row>
    <row r="367" customFormat="false" ht="15" hidden="false" customHeight="false" outlineLevel="0" collapsed="false">
      <c r="A367" s="140" t="n">
        <v>10184</v>
      </c>
      <c r="B367" s="141"/>
      <c r="C367" s="142" t="s">
        <v>27</v>
      </c>
      <c r="D367" s="142" t="n">
        <v>20</v>
      </c>
      <c r="E367" s="142" t="n">
        <v>5</v>
      </c>
      <c r="F367" s="156" t="n">
        <v>91</v>
      </c>
      <c r="G367" s="143" t="n">
        <v>0.65</v>
      </c>
      <c r="H367" s="115" t="n">
        <v>1</v>
      </c>
      <c r="I367" s="116" t="s">
        <v>28</v>
      </c>
      <c r="J367" s="144" t="s">
        <v>413</v>
      </c>
      <c r="K367" s="145" t="s">
        <v>417</v>
      </c>
      <c r="L367" s="146" t="s">
        <v>205</v>
      </c>
      <c r="M367" s="147" t="n">
        <v>30</v>
      </c>
      <c r="N367" s="148" t="n">
        <f aca="false">(D367*G367)*B367</f>
        <v>0</v>
      </c>
    </row>
    <row r="368" customFormat="false" ht="15" hidden="false" customHeight="false" outlineLevel="0" collapsed="false">
      <c r="A368" s="140" t="n">
        <v>10185</v>
      </c>
      <c r="B368" s="141"/>
      <c r="C368" s="142" t="s">
        <v>27</v>
      </c>
      <c r="D368" s="142" t="n">
        <v>20</v>
      </c>
      <c r="E368" s="142" t="n">
        <v>5</v>
      </c>
      <c r="F368" s="156" t="n">
        <v>91</v>
      </c>
      <c r="G368" s="143" t="n">
        <v>0.65</v>
      </c>
      <c r="H368" s="115" t="n">
        <v>1</v>
      </c>
      <c r="I368" s="116" t="s">
        <v>28</v>
      </c>
      <c r="J368" s="144" t="s">
        <v>413</v>
      </c>
      <c r="K368" s="145" t="s">
        <v>418</v>
      </c>
      <c r="L368" s="146" t="s">
        <v>205</v>
      </c>
      <c r="M368" s="147" t="n">
        <v>30</v>
      </c>
      <c r="N368" s="148" t="n">
        <f aca="false">(D368*G368)*B368</f>
        <v>0</v>
      </c>
    </row>
    <row r="369" customFormat="false" ht="15" hidden="false" customHeight="false" outlineLevel="0" collapsed="false">
      <c r="A369" s="140" t="n">
        <v>10186</v>
      </c>
      <c r="B369" s="141"/>
      <c r="C369" s="142" t="s">
        <v>27</v>
      </c>
      <c r="D369" s="142" t="n">
        <v>20</v>
      </c>
      <c r="E369" s="142" t="n">
        <v>5</v>
      </c>
      <c r="F369" s="156" t="n">
        <v>91</v>
      </c>
      <c r="G369" s="143" t="n">
        <v>0.65</v>
      </c>
      <c r="H369" s="115" t="n">
        <v>1</v>
      </c>
      <c r="I369" s="116" t="s">
        <v>28</v>
      </c>
      <c r="J369" s="144" t="s">
        <v>413</v>
      </c>
      <c r="K369" s="145" t="s">
        <v>419</v>
      </c>
      <c r="L369" s="146" t="s">
        <v>205</v>
      </c>
      <c r="M369" s="147" t="n">
        <v>30</v>
      </c>
      <c r="N369" s="148" t="n">
        <f aca="false">(D369*G369)*B369</f>
        <v>0</v>
      </c>
    </row>
    <row r="370" customFormat="false" ht="15" hidden="false" customHeight="false" outlineLevel="0" collapsed="false">
      <c r="A370" s="140" t="n">
        <v>10187</v>
      </c>
      <c r="B370" s="141"/>
      <c r="C370" s="142" t="s">
        <v>27</v>
      </c>
      <c r="D370" s="142" t="n">
        <v>20</v>
      </c>
      <c r="E370" s="142" t="n">
        <v>5</v>
      </c>
      <c r="F370" s="156" t="n">
        <v>95.2</v>
      </c>
      <c r="G370" s="143" t="n">
        <v>0.68</v>
      </c>
      <c r="H370" s="115" t="n">
        <v>1</v>
      </c>
      <c r="I370" s="116" t="s">
        <v>28</v>
      </c>
      <c r="J370" s="144" t="s">
        <v>413</v>
      </c>
      <c r="K370" s="145" t="s">
        <v>420</v>
      </c>
      <c r="L370" s="146" t="s">
        <v>205</v>
      </c>
      <c r="M370" s="147" t="n">
        <v>30</v>
      </c>
      <c r="N370" s="148" t="n">
        <f aca="false">(D370*G370)*B370</f>
        <v>0</v>
      </c>
    </row>
    <row r="371" customFormat="false" ht="15" hidden="false" customHeight="false" outlineLevel="0" collapsed="false">
      <c r="A371" s="199" t="n">
        <v>10189</v>
      </c>
      <c r="B371" s="141"/>
      <c r="C371" s="142" t="s">
        <v>27</v>
      </c>
      <c r="D371" s="142" t="n">
        <v>20</v>
      </c>
      <c r="E371" s="142" t="n">
        <v>5</v>
      </c>
      <c r="F371" s="156" t="n">
        <v>93.8</v>
      </c>
      <c r="G371" s="143" t="n">
        <v>0.67</v>
      </c>
      <c r="H371" s="115" t="n">
        <v>1</v>
      </c>
      <c r="I371" s="116" t="s">
        <v>28</v>
      </c>
      <c r="J371" s="144" t="s">
        <v>413</v>
      </c>
      <c r="K371" s="145" t="s">
        <v>421</v>
      </c>
      <c r="L371" s="146" t="s">
        <v>205</v>
      </c>
      <c r="M371" s="147" t="n">
        <v>30</v>
      </c>
      <c r="N371" s="148" t="n">
        <f aca="false">(D371*G371)*B371</f>
        <v>0</v>
      </c>
    </row>
    <row r="372" customFormat="false" ht="15" hidden="false" customHeight="false" outlineLevel="0" collapsed="false">
      <c r="A372" s="140" t="n">
        <v>10198</v>
      </c>
      <c r="B372" s="141"/>
      <c r="C372" s="142" t="s">
        <v>27</v>
      </c>
      <c r="D372" s="142" t="n">
        <v>20</v>
      </c>
      <c r="E372" s="142" t="n">
        <v>5</v>
      </c>
      <c r="F372" s="156" t="n">
        <v>93.8</v>
      </c>
      <c r="G372" s="143" t="n">
        <v>0.67</v>
      </c>
      <c r="H372" s="115" t="n">
        <v>1</v>
      </c>
      <c r="I372" s="116" t="s">
        <v>28</v>
      </c>
      <c r="J372" s="144" t="s">
        <v>413</v>
      </c>
      <c r="K372" s="145" t="s">
        <v>422</v>
      </c>
      <c r="L372" s="146" t="s">
        <v>205</v>
      </c>
      <c r="M372" s="147" t="n">
        <v>30</v>
      </c>
      <c r="N372" s="148" t="n">
        <f aca="false">(D372*G372)*B372</f>
        <v>0</v>
      </c>
    </row>
    <row r="373" customFormat="false" ht="15" hidden="false" customHeight="false" outlineLevel="0" collapsed="false">
      <c r="A373" s="140" t="n">
        <v>11047</v>
      </c>
      <c r="B373" s="141"/>
      <c r="C373" s="142" t="s">
        <v>27</v>
      </c>
      <c r="D373" s="142" t="n">
        <v>20</v>
      </c>
      <c r="E373" s="142" t="n">
        <v>5</v>
      </c>
      <c r="F373" s="156" t="n">
        <v>93.8</v>
      </c>
      <c r="G373" s="143" t="n">
        <v>0.67</v>
      </c>
      <c r="H373" s="115" t="n">
        <v>1</v>
      </c>
      <c r="I373" s="116" t="s">
        <v>28</v>
      </c>
      <c r="J373" s="144" t="s">
        <v>413</v>
      </c>
      <c r="K373" s="198" t="s">
        <v>423</v>
      </c>
      <c r="L373" s="146" t="s">
        <v>205</v>
      </c>
      <c r="M373" s="147" t="n">
        <v>30</v>
      </c>
      <c r="N373" s="148" t="n">
        <f aca="false">(D373*G373)*B373</f>
        <v>0</v>
      </c>
    </row>
    <row r="374" customFormat="false" ht="15" hidden="false" customHeight="false" outlineLevel="0" collapsed="false">
      <c r="A374" s="140" t="n">
        <v>11046</v>
      </c>
      <c r="B374" s="141"/>
      <c r="C374" s="142" t="s">
        <v>27</v>
      </c>
      <c r="D374" s="142" t="n">
        <v>20</v>
      </c>
      <c r="E374" s="142" t="n">
        <v>5</v>
      </c>
      <c r="F374" s="156" t="n">
        <v>93.8</v>
      </c>
      <c r="G374" s="143" t="n">
        <v>0.67</v>
      </c>
      <c r="H374" s="115" t="n">
        <v>1</v>
      </c>
      <c r="I374" s="116" t="s">
        <v>28</v>
      </c>
      <c r="J374" s="144" t="s">
        <v>413</v>
      </c>
      <c r="K374" s="198" t="s">
        <v>424</v>
      </c>
      <c r="L374" s="146" t="s">
        <v>205</v>
      </c>
      <c r="M374" s="147" t="n">
        <v>30</v>
      </c>
      <c r="N374" s="148" t="n">
        <f aca="false">(D374*G374)*B374</f>
        <v>0</v>
      </c>
    </row>
    <row r="375" customFormat="false" ht="15" hidden="false" customHeight="false" outlineLevel="0" collapsed="false">
      <c r="A375" s="140" t="n">
        <v>10188</v>
      </c>
      <c r="B375" s="141"/>
      <c r="C375" s="142" t="s">
        <v>27</v>
      </c>
      <c r="D375" s="142" t="n">
        <v>20</v>
      </c>
      <c r="E375" s="142" t="n">
        <v>7</v>
      </c>
      <c r="F375" s="156" t="n">
        <v>103.6</v>
      </c>
      <c r="G375" s="143" t="n">
        <v>0.74</v>
      </c>
      <c r="H375" s="115" t="n">
        <v>1</v>
      </c>
      <c r="I375" s="116" t="s">
        <v>28</v>
      </c>
      <c r="J375" s="144" t="s">
        <v>25</v>
      </c>
      <c r="K375" s="145" t="s">
        <v>210</v>
      </c>
      <c r="L375" s="146" t="s">
        <v>205</v>
      </c>
      <c r="M375" s="147" t="n">
        <v>30</v>
      </c>
      <c r="N375" s="148" t="n">
        <f aca="false">(D375*G375)*B375</f>
        <v>0</v>
      </c>
    </row>
    <row r="376" customFormat="false" ht="15" hidden="false" customHeight="false" outlineLevel="0" collapsed="false">
      <c r="A376" s="99"/>
      <c r="B376" s="100"/>
      <c r="C376" s="101"/>
      <c r="D376" s="73"/>
      <c r="E376" s="102"/>
      <c r="F376" s="156" t="n">
        <v>0</v>
      </c>
      <c r="G376" s="138"/>
      <c r="H376" s="104"/>
      <c r="I376" s="139"/>
      <c r="J376" s="106"/>
      <c r="K376" s="107" t="s">
        <v>425</v>
      </c>
      <c r="L376" s="75"/>
      <c r="M376" s="147"/>
      <c r="N376" s="98" t="s">
        <v>5</v>
      </c>
    </row>
    <row r="377" customFormat="false" ht="15" hidden="false" customHeight="false" outlineLevel="0" collapsed="false">
      <c r="A377" s="140" t="n">
        <v>10192</v>
      </c>
      <c r="B377" s="141"/>
      <c r="C377" s="142" t="s">
        <v>27</v>
      </c>
      <c r="D377" s="142" t="n">
        <v>25</v>
      </c>
      <c r="E377" s="142" t="n">
        <v>5</v>
      </c>
      <c r="F377" s="156" t="n">
        <v>109.2</v>
      </c>
      <c r="G377" s="143" t="n">
        <v>0.78</v>
      </c>
      <c r="H377" s="115" t="n">
        <v>1</v>
      </c>
      <c r="I377" s="116" t="s">
        <v>28</v>
      </c>
      <c r="J377" s="144" t="s">
        <v>426</v>
      </c>
      <c r="K377" s="145" t="s">
        <v>427</v>
      </c>
      <c r="L377" s="146" t="s">
        <v>428</v>
      </c>
      <c r="M377" s="147" t="n">
        <v>30</v>
      </c>
      <c r="N377" s="148" t="n">
        <f aca="false">(D377*G377)*B377</f>
        <v>0</v>
      </c>
    </row>
    <row r="378" customFormat="false" ht="15" hidden="false" customHeight="false" outlineLevel="0" collapsed="false">
      <c r="A378" s="140" t="n">
        <v>10193</v>
      </c>
      <c r="B378" s="141"/>
      <c r="C378" s="142" t="s">
        <v>27</v>
      </c>
      <c r="D378" s="142" t="n">
        <v>25</v>
      </c>
      <c r="E378" s="142" t="n">
        <v>5</v>
      </c>
      <c r="F378" s="156" t="n">
        <v>110.6</v>
      </c>
      <c r="G378" s="143" t="n">
        <v>0.79</v>
      </c>
      <c r="H378" s="115" t="n">
        <v>1</v>
      </c>
      <c r="I378" s="116" t="s">
        <v>28</v>
      </c>
      <c r="J378" s="144" t="s">
        <v>426</v>
      </c>
      <c r="K378" s="145" t="s">
        <v>429</v>
      </c>
      <c r="L378" s="146" t="s">
        <v>428</v>
      </c>
      <c r="M378" s="147" t="n">
        <v>30</v>
      </c>
      <c r="N378" s="148" t="n">
        <f aca="false">(D378*G378)*B378</f>
        <v>0</v>
      </c>
    </row>
    <row r="379" customFormat="false" ht="15" hidden="false" customHeight="false" outlineLevel="0" collapsed="false">
      <c r="A379" s="140" t="n">
        <v>10194</v>
      </c>
      <c r="B379" s="141"/>
      <c r="C379" s="142" t="s">
        <v>27</v>
      </c>
      <c r="D379" s="142" t="n">
        <v>25</v>
      </c>
      <c r="E379" s="142" t="n">
        <v>5</v>
      </c>
      <c r="F379" s="156" t="n">
        <v>102.2</v>
      </c>
      <c r="G379" s="143" t="n">
        <v>0.73</v>
      </c>
      <c r="H379" s="115" t="n">
        <v>1</v>
      </c>
      <c r="I379" s="116" t="s">
        <v>28</v>
      </c>
      <c r="J379" s="144" t="s">
        <v>426</v>
      </c>
      <c r="K379" s="145" t="s">
        <v>430</v>
      </c>
      <c r="L379" s="146" t="s">
        <v>428</v>
      </c>
      <c r="M379" s="147" t="n">
        <v>30</v>
      </c>
      <c r="N379" s="148" t="n">
        <f aca="false">(D379*G379)*B379</f>
        <v>0</v>
      </c>
    </row>
    <row r="380" customFormat="false" ht="15" hidden="false" customHeight="false" outlineLevel="0" collapsed="false">
      <c r="A380" s="140" t="n">
        <v>10195</v>
      </c>
      <c r="B380" s="141"/>
      <c r="C380" s="142" t="s">
        <v>27</v>
      </c>
      <c r="D380" s="142" t="n">
        <v>25</v>
      </c>
      <c r="E380" s="142" t="n">
        <v>5</v>
      </c>
      <c r="F380" s="156" t="n">
        <v>92.4</v>
      </c>
      <c r="G380" s="143" t="n">
        <v>0.66</v>
      </c>
      <c r="H380" s="115" t="n">
        <v>1</v>
      </c>
      <c r="I380" s="116" t="s">
        <v>28</v>
      </c>
      <c r="J380" s="144" t="s">
        <v>426</v>
      </c>
      <c r="K380" s="145" t="s">
        <v>431</v>
      </c>
      <c r="L380" s="146" t="s">
        <v>428</v>
      </c>
      <c r="M380" s="147" t="n">
        <v>30</v>
      </c>
      <c r="N380" s="148" t="n">
        <f aca="false">(D380*G380)*B380</f>
        <v>0</v>
      </c>
    </row>
    <row r="381" customFormat="false" ht="15" hidden="false" customHeight="false" outlineLevel="0" collapsed="false">
      <c r="A381" s="140" t="n">
        <v>10196</v>
      </c>
      <c r="B381" s="141"/>
      <c r="C381" s="142" t="s">
        <v>27</v>
      </c>
      <c r="D381" s="142" t="n">
        <v>25</v>
      </c>
      <c r="E381" s="142" t="n">
        <v>5</v>
      </c>
      <c r="F381" s="156" t="n">
        <v>105</v>
      </c>
      <c r="G381" s="143" t="n">
        <v>0.75</v>
      </c>
      <c r="H381" s="115" t="n">
        <v>1</v>
      </c>
      <c r="I381" s="116" t="s">
        <v>28</v>
      </c>
      <c r="J381" s="144" t="s">
        <v>426</v>
      </c>
      <c r="K381" s="145" t="s">
        <v>432</v>
      </c>
      <c r="L381" s="146" t="s">
        <v>428</v>
      </c>
      <c r="M381" s="147" t="n">
        <v>31</v>
      </c>
      <c r="N381" s="148" t="n">
        <f aca="false">(D381*G381)*B381</f>
        <v>0</v>
      </c>
    </row>
    <row r="382" customFormat="false" ht="15" hidden="false" customHeight="false" outlineLevel="0" collapsed="false">
      <c r="A382" s="199" t="n">
        <v>10197</v>
      </c>
      <c r="B382" s="141"/>
      <c r="C382" s="142" t="s">
        <v>27</v>
      </c>
      <c r="D382" s="142" t="n">
        <v>25</v>
      </c>
      <c r="E382" s="142" t="n">
        <v>5</v>
      </c>
      <c r="F382" s="156" t="n">
        <v>109.2</v>
      </c>
      <c r="G382" s="143" t="n">
        <v>0.78</v>
      </c>
      <c r="H382" s="115" t="n">
        <v>1</v>
      </c>
      <c r="I382" s="116" t="s">
        <v>28</v>
      </c>
      <c r="J382" s="144" t="s">
        <v>426</v>
      </c>
      <c r="K382" s="145" t="s">
        <v>433</v>
      </c>
      <c r="L382" s="146" t="s">
        <v>428</v>
      </c>
      <c r="M382" s="147" t="n">
        <v>31</v>
      </c>
      <c r="N382" s="148" t="n">
        <f aca="false">(D382*G382)*B382</f>
        <v>0</v>
      </c>
    </row>
    <row r="383" customFormat="false" ht="15" hidden="false" customHeight="false" outlineLevel="0" collapsed="false">
      <c r="A383" s="99"/>
      <c r="B383" s="100"/>
      <c r="C383" s="101"/>
      <c r="D383" s="73"/>
      <c r="E383" s="102"/>
      <c r="F383" s="156" t="n">
        <v>0</v>
      </c>
      <c r="G383" s="1"/>
      <c r="H383" s="206"/>
      <c r="I383" s="207"/>
      <c r="J383" s="106"/>
      <c r="K383" s="107" t="s">
        <v>434</v>
      </c>
      <c r="L383" s="75"/>
      <c r="M383" s="147"/>
      <c r="N383" s="98" t="s">
        <v>5</v>
      </c>
    </row>
    <row r="384" customFormat="false" ht="15" hidden="false" customHeight="false" outlineLevel="0" collapsed="false">
      <c r="A384" s="140" t="n">
        <v>10201</v>
      </c>
      <c r="B384" s="141"/>
      <c r="C384" s="142" t="s">
        <v>27</v>
      </c>
      <c r="D384" s="142" t="n">
        <v>25</v>
      </c>
      <c r="E384" s="142" t="n">
        <v>3</v>
      </c>
      <c r="F384" s="156" t="n">
        <v>142.8</v>
      </c>
      <c r="G384" s="173" t="n">
        <v>1.02</v>
      </c>
      <c r="H384" s="115" t="n">
        <v>1</v>
      </c>
      <c r="I384" s="116" t="s">
        <v>28</v>
      </c>
      <c r="J384" s="144" t="s">
        <v>212</v>
      </c>
      <c r="K384" s="145" t="s">
        <v>210</v>
      </c>
      <c r="L384" s="146" t="s">
        <v>113</v>
      </c>
      <c r="M384" s="147" t="n">
        <v>31</v>
      </c>
      <c r="N384" s="148" t="n">
        <f aca="false">(D384*G384)*B384</f>
        <v>0</v>
      </c>
    </row>
    <row r="385" customFormat="false" ht="15" hidden="false" customHeight="false" outlineLevel="0" collapsed="false">
      <c r="A385" s="140" t="n">
        <v>10202</v>
      </c>
      <c r="B385" s="141"/>
      <c r="C385" s="142" t="s">
        <v>27</v>
      </c>
      <c r="D385" s="142" t="n">
        <v>20</v>
      </c>
      <c r="E385" s="142" t="n">
        <v>2</v>
      </c>
      <c r="F385" s="156" t="n">
        <v>119</v>
      </c>
      <c r="G385" s="143" t="n">
        <v>0.85</v>
      </c>
      <c r="H385" s="115" t="n">
        <v>1</v>
      </c>
      <c r="I385" s="116" t="s">
        <v>28</v>
      </c>
      <c r="J385" s="144" t="s">
        <v>435</v>
      </c>
      <c r="K385" s="145" t="s">
        <v>213</v>
      </c>
      <c r="L385" s="146" t="s">
        <v>126</v>
      </c>
      <c r="M385" s="147" t="n">
        <v>31</v>
      </c>
      <c r="N385" s="148" t="n">
        <f aca="false">(D385*G385)*B385</f>
        <v>0</v>
      </c>
    </row>
    <row r="386" customFormat="false" ht="15" hidden="false" customHeight="false" outlineLevel="0" collapsed="false">
      <c r="A386" s="140" t="n">
        <v>10203</v>
      </c>
      <c r="B386" s="141"/>
      <c r="C386" s="142" t="s">
        <v>27</v>
      </c>
      <c r="D386" s="142" t="n">
        <v>20</v>
      </c>
      <c r="E386" s="142" t="n">
        <v>2</v>
      </c>
      <c r="F386" s="156" t="n">
        <v>119</v>
      </c>
      <c r="G386" s="143" t="n">
        <v>0.85</v>
      </c>
      <c r="H386" s="115" t="n">
        <v>1</v>
      </c>
      <c r="I386" s="116" t="s">
        <v>28</v>
      </c>
      <c r="J386" s="144" t="s">
        <v>212</v>
      </c>
      <c r="K386" s="145" t="s">
        <v>214</v>
      </c>
      <c r="L386" s="146" t="s">
        <v>126</v>
      </c>
      <c r="M386" s="147" t="n">
        <v>31</v>
      </c>
      <c r="N386" s="148" t="n">
        <f aca="false">(D386*G386)*B386</f>
        <v>0</v>
      </c>
    </row>
    <row r="387" customFormat="false" ht="15" hidden="false" customHeight="false" outlineLevel="0" collapsed="false">
      <c r="A387" s="140" t="n">
        <v>10204</v>
      </c>
      <c r="B387" s="141"/>
      <c r="C387" s="142" t="s">
        <v>27</v>
      </c>
      <c r="D387" s="142" t="n">
        <v>20</v>
      </c>
      <c r="E387" s="142" t="n">
        <v>2</v>
      </c>
      <c r="F387" s="156" t="n">
        <v>119</v>
      </c>
      <c r="G387" s="143" t="n">
        <v>0.85</v>
      </c>
      <c r="H387" s="115" t="n">
        <v>1</v>
      </c>
      <c r="I387" s="116" t="s">
        <v>28</v>
      </c>
      <c r="J387" s="144" t="s">
        <v>212</v>
      </c>
      <c r="K387" s="145" t="s">
        <v>215</v>
      </c>
      <c r="L387" s="146" t="s">
        <v>126</v>
      </c>
      <c r="M387" s="147" t="n">
        <v>31</v>
      </c>
      <c r="N387" s="148" t="n">
        <f aca="false">(D387*G387)*B387</f>
        <v>0</v>
      </c>
    </row>
    <row r="388" customFormat="false" ht="15" hidden="false" customHeight="false" outlineLevel="0" collapsed="false">
      <c r="A388" s="140" t="n">
        <v>10205</v>
      </c>
      <c r="B388" s="141"/>
      <c r="C388" s="142" t="s">
        <v>27</v>
      </c>
      <c r="D388" s="142" t="n">
        <v>20</v>
      </c>
      <c r="E388" s="142" t="n">
        <v>2</v>
      </c>
      <c r="F388" s="156" t="n">
        <v>119</v>
      </c>
      <c r="G388" s="143" t="n">
        <v>0.85</v>
      </c>
      <c r="H388" s="115" t="n">
        <v>1</v>
      </c>
      <c r="I388" s="116" t="s">
        <v>28</v>
      </c>
      <c r="J388" s="144" t="s">
        <v>212</v>
      </c>
      <c r="K388" s="145" t="s">
        <v>216</v>
      </c>
      <c r="L388" s="146" t="s">
        <v>126</v>
      </c>
      <c r="M388" s="147" t="n">
        <v>31</v>
      </c>
      <c r="N388" s="148" t="n">
        <f aca="false">(D388*G388)*B388</f>
        <v>0</v>
      </c>
    </row>
    <row r="389" customFormat="false" ht="15" hidden="false" customHeight="false" outlineLevel="0" collapsed="false">
      <c r="A389" s="199" t="n">
        <v>10500</v>
      </c>
      <c r="B389" s="141"/>
      <c r="C389" s="142" t="s">
        <v>27</v>
      </c>
      <c r="D389" s="142" t="n">
        <v>20</v>
      </c>
      <c r="E389" s="142" t="n">
        <v>2</v>
      </c>
      <c r="F389" s="156" t="n">
        <v>119</v>
      </c>
      <c r="G389" s="143" t="n">
        <v>0.85</v>
      </c>
      <c r="H389" s="115" t="n">
        <v>1</v>
      </c>
      <c r="I389" s="116" t="s">
        <v>28</v>
      </c>
      <c r="J389" s="144" t="s">
        <v>212</v>
      </c>
      <c r="K389" s="145" t="s">
        <v>217</v>
      </c>
      <c r="L389" s="146" t="s">
        <v>126</v>
      </c>
      <c r="M389" s="147" t="n">
        <v>31</v>
      </c>
      <c r="N389" s="148" t="n">
        <f aca="false">(D389*G389)*B389</f>
        <v>0</v>
      </c>
    </row>
    <row r="390" customFormat="false" ht="15" hidden="false" customHeight="false" outlineLevel="0" collapsed="false">
      <c r="A390" s="200" t="n">
        <v>10505</v>
      </c>
      <c r="B390" s="141"/>
      <c r="C390" s="142" t="s">
        <v>27</v>
      </c>
      <c r="D390" s="142" t="n">
        <v>20</v>
      </c>
      <c r="E390" s="142" t="n">
        <v>2</v>
      </c>
      <c r="F390" s="156" t="n">
        <v>119</v>
      </c>
      <c r="G390" s="143" t="n">
        <v>0.85</v>
      </c>
      <c r="H390" s="115" t="n">
        <v>1</v>
      </c>
      <c r="I390" s="116" t="s">
        <v>28</v>
      </c>
      <c r="J390" s="159" t="s">
        <v>212</v>
      </c>
      <c r="K390" s="201" t="s">
        <v>436</v>
      </c>
      <c r="L390" s="146" t="s">
        <v>126</v>
      </c>
      <c r="M390" s="147" t="n">
        <v>31</v>
      </c>
      <c r="N390" s="148" t="n">
        <f aca="false">(D390*G390)*B390</f>
        <v>0</v>
      </c>
    </row>
    <row r="391" customFormat="false" ht="15" hidden="false" customHeight="false" outlineLevel="0" collapsed="false">
      <c r="A391" s="150" t="n">
        <v>10206</v>
      </c>
      <c r="B391" s="141"/>
      <c r="C391" s="111" t="s">
        <v>27</v>
      </c>
      <c r="D391" s="111" t="n">
        <v>25</v>
      </c>
      <c r="E391" s="111" t="n">
        <v>3</v>
      </c>
      <c r="F391" s="156" t="n">
        <v>144.2</v>
      </c>
      <c r="G391" s="143" t="n">
        <v>1.03</v>
      </c>
      <c r="H391" s="115" t="n">
        <v>1</v>
      </c>
      <c r="I391" s="116" t="s">
        <v>28</v>
      </c>
      <c r="J391" s="159" t="s">
        <v>219</v>
      </c>
      <c r="K391" s="149" t="s">
        <v>210</v>
      </c>
      <c r="L391" s="168" t="s">
        <v>113</v>
      </c>
      <c r="M391" s="147" t="n">
        <v>31</v>
      </c>
      <c r="N391" s="148" t="n">
        <f aca="false">(D391*G391)*B391</f>
        <v>0</v>
      </c>
    </row>
    <row r="392" customFormat="false" ht="15" hidden="false" customHeight="false" outlineLevel="0" collapsed="false">
      <c r="A392" s="150" t="n">
        <v>10207</v>
      </c>
      <c r="B392" s="141"/>
      <c r="C392" s="111" t="s">
        <v>27</v>
      </c>
      <c r="D392" s="111" t="n">
        <v>20</v>
      </c>
      <c r="E392" s="111" t="n">
        <v>2</v>
      </c>
      <c r="F392" s="156" t="n">
        <v>119</v>
      </c>
      <c r="G392" s="143" t="n">
        <v>0.85</v>
      </c>
      <c r="H392" s="115" t="n">
        <v>1</v>
      </c>
      <c r="I392" s="116" t="s">
        <v>28</v>
      </c>
      <c r="J392" s="159" t="s">
        <v>219</v>
      </c>
      <c r="K392" s="149" t="s">
        <v>215</v>
      </c>
      <c r="L392" s="168" t="s">
        <v>126</v>
      </c>
      <c r="M392" s="147" t="n">
        <v>31</v>
      </c>
      <c r="N392" s="148" t="n">
        <f aca="false">(D392*G392)*B392</f>
        <v>0</v>
      </c>
    </row>
    <row r="393" customFormat="false" ht="15" hidden="false" customHeight="false" outlineLevel="0" collapsed="false">
      <c r="A393" s="169" t="n">
        <v>10208</v>
      </c>
      <c r="B393" s="141"/>
      <c r="C393" s="111" t="s">
        <v>27</v>
      </c>
      <c r="D393" s="111" t="n">
        <v>20</v>
      </c>
      <c r="E393" s="111" t="n">
        <v>2</v>
      </c>
      <c r="F393" s="156" t="n">
        <v>119</v>
      </c>
      <c r="G393" s="143" t="n">
        <v>0.85</v>
      </c>
      <c r="H393" s="115" t="n">
        <v>1</v>
      </c>
      <c r="I393" s="116" t="s">
        <v>28</v>
      </c>
      <c r="J393" s="159" t="s">
        <v>219</v>
      </c>
      <c r="K393" s="149" t="s">
        <v>216</v>
      </c>
      <c r="L393" s="168" t="s">
        <v>126</v>
      </c>
      <c r="M393" s="147" t="n">
        <v>31</v>
      </c>
      <c r="N393" s="148" t="n">
        <f aca="false">(D393*G393)*B393</f>
        <v>0</v>
      </c>
    </row>
    <row r="394" customFormat="false" ht="15" hidden="false" customHeight="false" outlineLevel="0" collapsed="false">
      <c r="A394" s="150" t="n">
        <v>10209</v>
      </c>
      <c r="B394" s="141"/>
      <c r="C394" s="111" t="s">
        <v>27</v>
      </c>
      <c r="D394" s="111" t="n">
        <v>20</v>
      </c>
      <c r="E394" s="111" t="n">
        <v>2</v>
      </c>
      <c r="F394" s="156" t="n">
        <v>119</v>
      </c>
      <c r="G394" s="143" t="n">
        <v>0.85</v>
      </c>
      <c r="H394" s="115" t="n">
        <v>1</v>
      </c>
      <c r="I394" s="116" t="s">
        <v>28</v>
      </c>
      <c r="J394" s="159" t="s">
        <v>219</v>
      </c>
      <c r="K394" s="149" t="s">
        <v>217</v>
      </c>
      <c r="L394" s="168" t="s">
        <v>126</v>
      </c>
      <c r="M394" s="147" t="n">
        <v>31</v>
      </c>
      <c r="N394" s="148" t="n">
        <f aca="false">(D394*G394)*B394</f>
        <v>0</v>
      </c>
    </row>
    <row r="395" customFormat="false" ht="15" hidden="false" customHeight="false" outlineLevel="0" collapsed="false">
      <c r="A395" s="150" t="n">
        <v>10210</v>
      </c>
      <c r="B395" s="141"/>
      <c r="C395" s="111" t="s">
        <v>27</v>
      </c>
      <c r="D395" s="111" t="n">
        <v>20</v>
      </c>
      <c r="E395" s="111" t="n">
        <v>2</v>
      </c>
      <c r="F395" s="156" t="n">
        <v>119</v>
      </c>
      <c r="G395" s="143" t="n">
        <v>0.85</v>
      </c>
      <c r="H395" s="115" t="n">
        <v>1</v>
      </c>
      <c r="I395" s="116" t="s">
        <v>28</v>
      </c>
      <c r="J395" s="159" t="s">
        <v>219</v>
      </c>
      <c r="K395" s="149" t="s">
        <v>214</v>
      </c>
      <c r="L395" s="168" t="s">
        <v>126</v>
      </c>
      <c r="M395" s="147" t="n">
        <v>31</v>
      </c>
      <c r="N395" s="148" t="n">
        <f aca="false">(D395*G395)*B395</f>
        <v>0</v>
      </c>
    </row>
    <row r="396" customFormat="false" ht="15" hidden="false" customHeight="false" outlineLevel="0" collapsed="false">
      <c r="A396" s="169" t="n">
        <v>10501</v>
      </c>
      <c r="B396" s="141"/>
      <c r="C396" s="111" t="s">
        <v>27</v>
      </c>
      <c r="D396" s="111" t="n">
        <v>20</v>
      </c>
      <c r="E396" s="111" t="n">
        <v>2</v>
      </c>
      <c r="F396" s="156" t="n">
        <v>119</v>
      </c>
      <c r="G396" s="143" t="n">
        <v>0.85</v>
      </c>
      <c r="H396" s="115" t="n">
        <v>1</v>
      </c>
      <c r="I396" s="116" t="s">
        <v>28</v>
      </c>
      <c r="J396" s="159" t="s">
        <v>219</v>
      </c>
      <c r="K396" s="149" t="s">
        <v>213</v>
      </c>
      <c r="L396" s="168" t="s">
        <v>126</v>
      </c>
      <c r="M396" s="147" t="n">
        <v>31</v>
      </c>
      <c r="N396" s="148" t="n">
        <f aca="false">(D396*G396)*B396</f>
        <v>0</v>
      </c>
    </row>
    <row r="397" customFormat="false" ht="15" hidden="false" customHeight="false" outlineLevel="0" collapsed="false">
      <c r="A397" s="200" t="n">
        <v>10506</v>
      </c>
      <c r="B397" s="141"/>
      <c r="C397" s="111" t="s">
        <v>27</v>
      </c>
      <c r="D397" s="111" t="n">
        <v>20</v>
      </c>
      <c r="E397" s="111" t="n">
        <v>2</v>
      </c>
      <c r="F397" s="156" t="n">
        <v>119</v>
      </c>
      <c r="G397" s="143" t="n">
        <v>0.85</v>
      </c>
      <c r="H397" s="115" t="n">
        <v>1</v>
      </c>
      <c r="I397" s="116" t="s">
        <v>28</v>
      </c>
      <c r="J397" s="159" t="s">
        <v>219</v>
      </c>
      <c r="K397" s="201" t="s">
        <v>436</v>
      </c>
      <c r="L397" s="168" t="s">
        <v>126</v>
      </c>
      <c r="M397" s="147" t="n">
        <v>31</v>
      </c>
      <c r="N397" s="148" t="n">
        <f aca="false">(D397*G397)*B397</f>
        <v>0</v>
      </c>
    </row>
    <row r="398" customFormat="false" ht="15" hidden="false" customHeight="false" outlineLevel="0" collapsed="false">
      <c r="A398" s="140" t="n">
        <v>10211</v>
      </c>
      <c r="B398" s="141"/>
      <c r="C398" s="142" t="s">
        <v>27</v>
      </c>
      <c r="D398" s="111" t="n">
        <v>20</v>
      </c>
      <c r="E398" s="142" t="n">
        <v>2</v>
      </c>
      <c r="F398" s="156" t="n">
        <v>127.4</v>
      </c>
      <c r="G398" s="143" t="n">
        <v>0.91</v>
      </c>
      <c r="H398" s="115" t="n">
        <v>1</v>
      </c>
      <c r="I398" s="116" t="s">
        <v>28</v>
      </c>
      <c r="J398" s="144" t="s">
        <v>437</v>
      </c>
      <c r="K398" s="145" t="s">
        <v>438</v>
      </c>
      <c r="L398" s="146" t="s">
        <v>126</v>
      </c>
      <c r="M398" s="147" t="n">
        <v>32</v>
      </c>
      <c r="N398" s="148" t="n">
        <f aca="false">(D398*G398)*B398</f>
        <v>0</v>
      </c>
    </row>
    <row r="399" customFormat="false" ht="15" hidden="false" customHeight="false" outlineLevel="0" collapsed="false">
      <c r="A399" s="199" t="n">
        <v>10502</v>
      </c>
      <c r="B399" s="141"/>
      <c r="C399" s="142" t="s">
        <v>27</v>
      </c>
      <c r="D399" s="111" t="n">
        <v>20</v>
      </c>
      <c r="E399" s="142" t="n">
        <v>2</v>
      </c>
      <c r="F399" s="156" t="n">
        <v>127.4</v>
      </c>
      <c r="G399" s="143" t="n">
        <v>0.91</v>
      </c>
      <c r="H399" s="115" t="n">
        <v>1</v>
      </c>
      <c r="I399" s="116" t="s">
        <v>28</v>
      </c>
      <c r="J399" s="144" t="s">
        <v>437</v>
      </c>
      <c r="K399" s="145" t="s">
        <v>439</v>
      </c>
      <c r="L399" s="146" t="s">
        <v>126</v>
      </c>
      <c r="M399" s="147" t="n">
        <v>32</v>
      </c>
      <c r="N399" s="148" t="n">
        <f aca="false">(D399*G399)*B399</f>
        <v>0</v>
      </c>
    </row>
    <row r="400" customFormat="false" ht="15" hidden="false" customHeight="false" outlineLevel="0" collapsed="false">
      <c r="A400" s="199" t="n">
        <v>10503</v>
      </c>
      <c r="B400" s="141"/>
      <c r="C400" s="142" t="s">
        <v>27</v>
      </c>
      <c r="D400" s="111" t="n">
        <v>20</v>
      </c>
      <c r="E400" s="142" t="n">
        <v>2</v>
      </c>
      <c r="F400" s="156" t="n">
        <v>119</v>
      </c>
      <c r="G400" s="143" t="n">
        <v>0.85</v>
      </c>
      <c r="H400" s="115" t="n">
        <v>1</v>
      </c>
      <c r="I400" s="116" t="s">
        <v>28</v>
      </c>
      <c r="J400" s="144" t="s">
        <v>440</v>
      </c>
      <c r="K400" s="145" t="s">
        <v>441</v>
      </c>
      <c r="L400" s="146" t="s">
        <v>126</v>
      </c>
      <c r="M400" s="147" t="n">
        <v>32</v>
      </c>
      <c r="N400" s="148" t="n">
        <f aca="false">(D400*G400)*B400</f>
        <v>0</v>
      </c>
    </row>
    <row r="401" customFormat="false" ht="15" hidden="false" customHeight="false" outlineLevel="0" collapsed="false">
      <c r="A401" s="140" t="n">
        <v>10212</v>
      </c>
      <c r="B401" s="141"/>
      <c r="C401" s="142" t="s">
        <v>27</v>
      </c>
      <c r="D401" s="111" t="n">
        <v>20</v>
      </c>
      <c r="E401" s="142" t="n">
        <v>2</v>
      </c>
      <c r="F401" s="156" t="n">
        <v>127.4</v>
      </c>
      <c r="G401" s="143" t="n">
        <v>0.91</v>
      </c>
      <c r="H401" s="115" t="n">
        <v>1</v>
      </c>
      <c r="I401" s="116" t="s">
        <v>28</v>
      </c>
      <c r="J401" s="144" t="s">
        <v>442</v>
      </c>
      <c r="K401" s="145" t="s">
        <v>439</v>
      </c>
      <c r="L401" s="146" t="s">
        <v>126</v>
      </c>
      <c r="M401" s="147" t="n">
        <v>32</v>
      </c>
      <c r="N401" s="148" t="n">
        <f aca="false">(D401*G401)*B401</f>
        <v>0</v>
      </c>
    </row>
    <row r="402" customFormat="false" ht="15" hidden="false" customHeight="false" outlineLevel="0" collapsed="false">
      <c r="A402" s="199" t="n">
        <v>10504</v>
      </c>
      <c r="B402" s="141"/>
      <c r="C402" s="142" t="s">
        <v>27</v>
      </c>
      <c r="D402" s="111" t="n">
        <v>20</v>
      </c>
      <c r="E402" s="142" t="n">
        <v>2</v>
      </c>
      <c r="F402" s="156" t="n">
        <v>127.4</v>
      </c>
      <c r="G402" s="143" t="n">
        <v>0.91</v>
      </c>
      <c r="H402" s="115" t="n">
        <v>1</v>
      </c>
      <c r="I402" s="116" t="s">
        <v>28</v>
      </c>
      <c r="J402" s="144" t="s">
        <v>442</v>
      </c>
      <c r="K402" s="145" t="s">
        <v>438</v>
      </c>
      <c r="L402" s="146" t="s">
        <v>126</v>
      </c>
      <c r="M402" s="147" t="n">
        <v>32</v>
      </c>
      <c r="N402" s="148" t="n">
        <f aca="false">(D402*G402)*B402</f>
        <v>0</v>
      </c>
    </row>
    <row r="403" customFormat="false" ht="15" hidden="false" customHeight="false" outlineLevel="0" collapsed="false">
      <c r="A403" s="140" t="n">
        <v>10213</v>
      </c>
      <c r="B403" s="141"/>
      <c r="C403" s="142" t="s">
        <v>27</v>
      </c>
      <c r="D403" s="142" t="n">
        <v>25</v>
      </c>
      <c r="E403" s="142" t="n">
        <v>3</v>
      </c>
      <c r="F403" s="156" t="n">
        <v>149.8</v>
      </c>
      <c r="G403" s="143" t="n">
        <v>1.07</v>
      </c>
      <c r="H403" s="115" t="n">
        <v>1</v>
      </c>
      <c r="I403" s="116" t="s">
        <v>28</v>
      </c>
      <c r="J403" s="144" t="s">
        <v>443</v>
      </c>
      <c r="K403" s="145" t="s">
        <v>210</v>
      </c>
      <c r="L403" s="146" t="s">
        <v>113</v>
      </c>
      <c r="M403" s="147" t="n">
        <v>32</v>
      </c>
      <c r="N403" s="148" t="n">
        <f aca="false">(D403*G403)*B403</f>
        <v>0</v>
      </c>
    </row>
    <row r="404" customFormat="false" ht="15" hidden="false" customHeight="false" outlineLevel="0" collapsed="false">
      <c r="A404" s="199" t="n">
        <v>10214</v>
      </c>
      <c r="B404" s="141"/>
      <c r="C404" s="142" t="s">
        <v>27</v>
      </c>
      <c r="D404" s="142" t="n">
        <v>20</v>
      </c>
      <c r="E404" s="142" t="n">
        <v>2</v>
      </c>
      <c r="F404" s="156" t="n">
        <v>131.6</v>
      </c>
      <c r="G404" s="143" t="n">
        <v>0.94</v>
      </c>
      <c r="H404" s="115" t="n">
        <v>1</v>
      </c>
      <c r="I404" s="116" t="s">
        <v>28</v>
      </c>
      <c r="J404" s="144" t="s">
        <v>443</v>
      </c>
      <c r="K404" s="145" t="s">
        <v>215</v>
      </c>
      <c r="L404" s="146" t="s">
        <v>126</v>
      </c>
      <c r="M404" s="147" t="n">
        <v>32</v>
      </c>
      <c r="N404" s="148" t="n">
        <f aca="false">(D404*G404)*B404</f>
        <v>0</v>
      </c>
    </row>
    <row r="405" customFormat="false" ht="15" hidden="false" customHeight="false" outlineLevel="0" collapsed="false">
      <c r="A405" s="199" t="n">
        <v>10215</v>
      </c>
      <c r="B405" s="141"/>
      <c r="C405" s="142" t="s">
        <v>27</v>
      </c>
      <c r="D405" s="142" t="n">
        <v>20</v>
      </c>
      <c r="E405" s="142" t="n">
        <v>2</v>
      </c>
      <c r="F405" s="156" t="n">
        <v>131.6</v>
      </c>
      <c r="G405" s="143" t="n">
        <v>0.94</v>
      </c>
      <c r="H405" s="115" t="n">
        <v>1</v>
      </c>
      <c r="I405" s="116" t="s">
        <v>28</v>
      </c>
      <c r="J405" s="144" t="s">
        <v>443</v>
      </c>
      <c r="K405" s="145" t="s">
        <v>216</v>
      </c>
      <c r="L405" s="146" t="s">
        <v>126</v>
      </c>
      <c r="M405" s="147" t="n">
        <v>32</v>
      </c>
      <c r="N405" s="148" t="n">
        <f aca="false">(D405*G405)*B405</f>
        <v>0</v>
      </c>
    </row>
    <row r="406" customFormat="false" ht="15" hidden="false" customHeight="false" outlineLevel="0" collapsed="false">
      <c r="A406" s="199" t="n">
        <v>10216</v>
      </c>
      <c r="B406" s="141"/>
      <c r="C406" s="142" t="s">
        <v>27</v>
      </c>
      <c r="D406" s="142" t="n">
        <v>20</v>
      </c>
      <c r="E406" s="142" t="n">
        <v>2</v>
      </c>
      <c r="F406" s="156" t="n">
        <v>131.6</v>
      </c>
      <c r="G406" s="143" t="n">
        <v>0.94</v>
      </c>
      <c r="H406" s="115" t="n">
        <v>1</v>
      </c>
      <c r="I406" s="116" t="s">
        <v>28</v>
      </c>
      <c r="J406" s="144" t="s">
        <v>443</v>
      </c>
      <c r="K406" s="145" t="s">
        <v>214</v>
      </c>
      <c r="L406" s="146" t="s">
        <v>126</v>
      </c>
      <c r="M406" s="147" t="n">
        <v>32</v>
      </c>
      <c r="N406" s="148" t="n">
        <f aca="false">(D406*G406)*B406</f>
        <v>0</v>
      </c>
    </row>
    <row r="407" customFormat="false" ht="15" hidden="false" customHeight="false" outlineLevel="0" collapsed="false">
      <c r="A407" s="199" t="n">
        <v>10217</v>
      </c>
      <c r="B407" s="141"/>
      <c r="C407" s="142" t="s">
        <v>27</v>
      </c>
      <c r="D407" s="142" t="n">
        <v>20</v>
      </c>
      <c r="E407" s="142" t="n">
        <v>2</v>
      </c>
      <c r="F407" s="156" t="n">
        <v>131.6</v>
      </c>
      <c r="G407" s="143" t="n">
        <v>0.94</v>
      </c>
      <c r="H407" s="115" t="n">
        <v>1</v>
      </c>
      <c r="I407" s="116" t="s">
        <v>28</v>
      </c>
      <c r="J407" s="144" t="s">
        <v>443</v>
      </c>
      <c r="K407" s="145" t="s">
        <v>213</v>
      </c>
      <c r="L407" s="146" t="s">
        <v>126</v>
      </c>
      <c r="M407" s="147" t="n">
        <v>32</v>
      </c>
      <c r="N407" s="148" t="n">
        <f aca="false">(D407*G407)*B407</f>
        <v>0</v>
      </c>
    </row>
    <row r="408" customFormat="false" ht="15" hidden="false" customHeight="false" outlineLevel="0" collapsed="false">
      <c r="A408" s="208" t="n">
        <v>10507</v>
      </c>
      <c r="B408" s="141"/>
      <c r="C408" s="142" t="s">
        <v>27</v>
      </c>
      <c r="D408" s="142" t="n">
        <v>20</v>
      </c>
      <c r="E408" s="142" t="n">
        <v>2</v>
      </c>
      <c r="F408" s="156" t="n">
        <v>131.6</v>
      </c>
      <c r="G408" s="143" t="n">
        <v>0.94</v>
      </c>
      <c r="H408" s="115" t="n">
        <v>1</v>
      </c>
      <c r="I408" s="116" t="s">
        <v>28</v>
      </c>
      <c r="J408" s="144" t="s">
        <v>443</v>
      </c>
      <c r="K408" s="201" t="s">
        <v>217</v>
      </c>
      <c r="L408" s="146" t="s">
        <v>126</v>
      </c>
      <c r="M408" s="147" t="n">
        <v>32</v>
      </c>
      <c r="N408" s="148" t="n">
        <f aca="false">(D408*G408)*B408</f>
        <v>0</v>
      </c>
    </row>
    <row r="409" customFormat="false" ht="15" hidden="false" customHeight="false" outlineLevel="0" collapsed="false">
      <c r="A409" s="208" t="n">
        <v>10218</v>
      </c>
      <c r="B409" s="141"/>
      <c r="C409" s="142" t="s">
        <v>27</v>
      </c>
      <c r="D409" s="142" t="n">
        <v>20</v>
      </c>
      <c r="E409" s="142" t="n">
        <v>2</v>
      </c>
      <c r="F409" s="156" t="n">
        <v>138.6</v>
      </c>
      <c r="G409" s="143" t="n">
        <v>0.99</v>
      </c>
      <c r="H409" s="115" t="n">
        <v>1</v>
      </c>
      <c r="I409" s="116" t="s">
        <v>28</v>
      </c>
      <c r="J409" s="144"/>
      <c r="K409" s="203" t="s">
        <v>444</v>
      </c>
      <c r="L409" s="146" t="s">
        <v>126</v>
      </c>
      <c r="M409" s="147" t="n">
        <v>32</v>
      </c>
      <c r="N409" s="148" t="n">
        <f aca="false">(D409*G409)*B409</f>
        <v>0</v>
      </c>
    </row>
    <row r="410" customFormat="false" ht="15" hidden="false" customHeight="false" outlineLevel="0" collapsed="false">
      <c r="A410" s="208" t="n">
        <v>10219</v>
      </c>
      <c r="B410" s="141"/>
      <c r="C410" s="142" t="s">
        <v>27</v>
      </c>
      <c r="D410" s="142" t="n">
        <v>20</v>
      </c>
      <c r="E410" s="142" t="n">
        <v>2</v>
      </c>
      <c r="F410" s="156" t="n">
        <v>138.6</v>
      </c>
      <c r="G410" s="143" t="n">
        <v>0.99</v>
      </c>
      <c r="H410" s="115" t="n">
        <v>1</v>
      </c>
      <c r="I410" s="116" t="s">
        <v>28</v>
      </c>
      <c r="J410" s="144"/>
      <c r="K410" s="203" t="s">
        <v>445</v>
      </c>
      <c r="L410" s="146" t="s">
        <v>126</v>
      </c>
      <c r="M410" s="147" t="n">
        <v>32</v>
      </c>
      <c r="N410" s="148" t="n">
        <f aca="false">(D410*G410)*B410</f>
        <v>0</v>
      </c>
    </row>
    <row r="411" customFormat="false" ht="15" hidden="false" customHeight="false" outlineLevel="0" collapsed="false">
      <c r="A411" s="208" t="n">
        <v>11061</v>
      </c>
      <c r="B411" s="141"/>
      <c r="C411" s="142" t="s">
        <v>27</v>
      </c>
      <c r="D411" s="142" t="n">
        <v>20</v>
      </c>
      <c r="E411" s="142" t="n">
        <v>2</v>
      </c>
      <c r="F411" s="156" t="n">
        <v>184.8</v>
      </c>
      <c r="G411" s="143" t="n">
        <v>1.32</v>
      </c>
      <c r="H411" s="115" t="n">
        <v>1</v>
      </c>
      <c r="I411" s="116" t="s">
        <v>28</v>
      </c>
      <c r="J411" s="144" t="s">
        <v>446</v>
      </c>
      <c r="K411" s="203" t="s">
        <v>447</v>
      </c>
      <c r="L411" s="146" t="s">
        <v>448</v>
      </c>
      <c r="M411" s="147" t="n">
        <v>32</v>
      </c>
      <c r="N411" s="148" t="n">
        <f aca="false">(D411*G411)*B411</f>
        <v>0</v>
      </c>
    </row>
    <row r="412" customFormat="false" ht="15" hidden="false" customHeight="false" outlineLevel="0" collapsed="false">
      <c r="A412" s="208" t="n">
        <v>11062</v>
      </c>
      <c r="B412" s="141"/>
      <c r="C412" s="142" t="s">
        <v>27</v>
      </c>
      <c r="D412" s="142" t="n">
        <v>20</v>
      </c>
      <c r="E412" s="142" t="n">
        <v>2</v>
      </c>
      <c r="F412" s="156" t="n">
        <v>184.8</v>
      </c>
      <c r="G412" s="143" t="n">
        <v>1.32</v>
      </c>
      <c r="H412" s="115" t="n">
        <v>1</v>
      </c>
      <c r="I412" s="116" t="s">
        <v>28</v>
      </c>
      <c r="J412" s="144" t="s">
        <v>446</v>
      </c>
      <c r="K412" s="203" t="s">
        <v>449</v>
      </c>
      <c r="L412" s="146" t="s">
        <v>450</v>
      </c>
      <c r="M412" s="147" t="n">
        <v>32</v>
      </c>
      <c r="N412" s="148" t="n">
        <f aca="false">(D412*G412)*B412</f>
        <v>0</v>
      </c>
    </row>
    <row r="413" customFormat="false" ht="15" hidden="false" customHeight="false" outlineLevel="0" collapsed="false">
      <c r="A413" s="140" t="n">
        <v>10221</v>
      </c>
      <c r="B413" s="141"/>
      <c r="C413" s="142" t="s">
        <v>27</v>
      </c>
      <c r="D413" s="142" t="n">
        <v>20</v>
      </c>
      <c r="E413" s="142" t="n">
        <v>1</v>
      </c>
      <c r="F413" s="156" t="n">
        <v>105</v>
      </c>
      <c r="G413" s="143" t="n">
        <v>0.75</v>
      </c>
      <c r="H413" s="115" t="n">
        <v>1</v>
      </c>
      <c r="I413" s="116" t="s">
        <v>28</v>
      </c>
      <c r="J413" s="144" t="s">
        <v>451</v>
      </c>
      <c r="K413" s="145" t="s">
        <v>452</v>
      </c>
      <c r="L413" s="146" t="s">
        <v>126</v>
      </c>
      <c r="M413" s="147" t="n">
        <v>32</v>
      </c>
      <c r="N413" s="148" t="n">
        <f aca="false">(D413*G413)*B413</f>
        <v>0</v>
      </c>
    </row>
    <row r="414" customFormat="false" ht="15" hidden="false" customHeight="false" outlineLevel="0" collapsed="false">
      <c r="A414" s="140" t="n">
        <v>10222</v>
      </c>
      <c r="B414" s="141"/>
      <c r="C414" s="142" t="s">
        <v>27</v>
      </c>
      <c r="D414" s="142" t="n">
        <v>20</v>
      </c>
      <c r="E414" s="142" t="n">
        <v>1</v>
      </c>
      <c r="F414" s="156" t="n">
        <v>105</v>
      </c>
      <c r="G414" s="143" t="n">
        <v>0.75</v>
      </c>
      <c r="H414" s="115" t="n">
        <v>1</v>
      </c>
      <c r="I414" s="116" t="s">
        <v>28</v>
      </c>
      <c r="J414" s="144" t="s">
        <v>451</v>
      </c>
      <c r="K414" s="145" t="s">
        <v>453</v>
      </c>
      <c r="L414" s="146" t="s">
        <v>126</v>
      </c>
      <c r="M414" s="147" t="n">
        <v>33</v>
      </c>
      <c r="N414" s="148" t="n">
        <f aca="false">(D414*G414)*B414</f>
        <v>0</v>
      </c>
    </row>
    <row r="415" customFormat="false" ht="15" hidden="false" customHeight="false" outlineLevel="0" collapsed="false">
      <c r="A415" s="140" t="n">
        <v>10223</v>
      </c>
      <c r="B415" s="141"/>
      <c r="C415" s="142" t="s">
        <v>27</v>
      </c>
      <c r="D415" s="142" t="n">
        <v>20</v>
      </c>
      <c r="E415" s="142" t="n">
        <v>1</v>
      </c>
      <c r="F415" s="156" t="n">
        <v>105</v>
      </c>
      <c r="G415" s="143" t="n">
        <v>0.75</v>
      </c>
      <c r="H415" s="115" t="n">
        <v>1</v>
      </c>
      <c r="I415" s="116" t="s">
        <v>28</v>
      </c>
      <c r="J415" s="144" t="s">
        <v>451</v>
      </c>
      <c r="K415" s="145" t="s">
        <v>454</v>
      </c>
      <c r="L415" s="146" t="s">
        <v>126</v>
      </c>
      <c r="M415" s="147" t="n">
        <v>33</v>
      </c>
      <c r="N415" s="148" t="n">
        <f aca="false">(D415*G415)*B415</f>
        <v>0</v>
      </c>
    </row>
    <row r="416" customFormat="false" ht="15" hidden="false" customHeight="false" outlineLevel="0" collapsed="false">
      <c r="A416" s="140" t="n">
        <v>10224</v>
      </c>
      <c r="B416" s="141"/>
      <c r="C416" s="142" t="s">
        <v>27</v>
      </c>
      <c r="D416" s="142" t="n">
        <v>20</v>
      </c>
      <c r="E416" s="142" t="n">
        <v>1</v>
      </c>
      <c r="F416" s="156" t="n">
        <v>105</v>
      </c>
      <c r="G416" s="143" t="n">
        <v>0.75</v>
      </c>
      <c r="H416" s="115" t="n">
        <v>1</v>
      </c>
      <c r="I416" s="116" t="s">
        <v>28</v>
      </c>
      <c r="J416" s="144" t="s">
        <v>451</v>
      </c>
      <c r="K416" s="145" t="s">
        <v>455</v>
      </c>
      <c r="L416" s="146" t="s">
        <v>126</v>
      </c>
      <c r="M416" s="147" t="n">
        <v>33</v>
      </c>
      <c r="N416" s="148" t="n">
        <f aca="false">(D416*G416)*B416</f>
        <v>0</v>
      </c>
    </row>
    <row r="417" customFormat="false" ht="15" hidden="false" customHeight="false" outlineLevel="0" collapsed="false">
      <c r="A417" s="140" t="n">
        <v>10225</v>
      </c>
      <c r="B417" s="141"/>
      <c r="C417" s="142" t="s">
        <v>27</v>
      </c>
      <c r="D417" s="142" t="n">
        <v>20</v>
      </c>
      <c r="E417" s="142" t="n">
        <v>1</v>
      </c>
      <c r="F417" s="156" t="n">
        <v>105</v>
      </c>
      <c r="G417" s="143" t="n">
        <v>0.75</v>
      </c>
      <c r="H417" s="115" t="n">
        <v>1</v>
      </c>
      <c r="I417" s="116" t="s">
        <v>28</v>
      </c>
      <c r="J417" s="144" t="s">
        <v>451</v>
      </c>
      <c r="K417" s="198" t="s">
        <v>456</v>
      </c>
      <c r="L417" s="146" t="s">
        <v>126</v>
      </c>
      <c r="M417" s="147" t="n">
        <v>33</v>
      </c>
      <c r="N417" s="148" t="n">
        <f aca="false">(D417*G417)*B417</f>
        <v>0</v>
      </c>
    </row>
    <row r="418" customFormat="false" ht="15" hidden="false" customHeight="false" outlineLevel="0" collapsed="false">
      <c r="A418" s="140" t="n">
        <v>10226</v>
      </c>
      <c r="B418" s="141"/>
      <c r="C418" s="142" t="s">
        <v>27</v>
      </c>
      <c r="D418" s="142" t="n">
        <v>20</v>
      </c>
      <c r="E418" s="142" t="n">
        <v>1</v>
      </c>
      <c r="F418" s="156" t="n">
        <v>105</v>
      </c>
      <c r="G418" s="143" t="n">
        <v>0.75</v>
      </c>
      <c r="H418" s="115" t="n">
        <v>1</v>
      </c>
      <c r="I418" s="116" t="s">
        <v>28</v>
      </c>
      <c r="J418" s="144" t="s">
        <v>451</v>
      </c>
      <c r="K418" s="198" t="s">
        <v>457</v>
      </c>
      <c r="L418" s="146" t="s">
        <v>126</v>
      </c>
      <c r="M418" s="147" t="n">
        <v>33</v>
      </c>
      <c r="N418" s="148" t="n">
        <f aca="false">(D418*G418)*B418</f>
        <v>0</v>
      </c>
    </row>
    <row r="419" customFormat="false" ht="15" hidden="false" customHeight="false" outlineLevel="0" collapsed="false">
      <c r="A419" s="140" t="n">
        <v>10227</v>
      </c>
      <c r="B419" s="141"/>
      <c r="C419" s="142" t="s">
        <v>27</v>
      </c>
      <c r="D419" s="142" t="n">
        <v>20</v>
      </c>
      <c r="E419" s="142" t="n">
        <v>1</v>
      </c>
      <c r="F419" s="156" t="n">
        <v>105</v>
      </c>
      <c r="G419" s="143" t="n">
        <v>0.75</v>
      </c>
      <c r="H419" s="115" t="n">
        <v>1</v>
      </c>
      <c r="I419" s="116" t="s">
        <v>28</v>
      </c>
      <c r="J419" s="144" t="s">
        <v>451</v>
      </c>
      <c r="K419" s="198" t="s">
        <v>458</v>
      </c>
      <c r="L419" s="146" t="s">
        <v>126</v>
      </c>
      <c r="M419" s="147" t="n">
        <v>33</v>
      </c>
      <c r="N419" s="148" t="n">
        <f aca="false">(D419*G419)*B419</f>
        <v>0</v>
      </c>
    </row>
    <row r="420" customFormat="false" ht="15" hidden="false" customHeight="false" outlineLevel="0" collapsed="false">
      <c r="A420" s="140" t="n">
        <v>10228</v>
      </c>
      <c r="B420" s="141"/>
      <c r="C420" s="142" t="s">
        <v>27</v>
      </c>
      <c r="D420" s="142" t="n">
        <v>20</v>
      </c>
      <c r="E420" s="142" t="n">
        <v>1</v>
      </c>
      <c r="F420" s="156" t="n">
        <v>105</v>
      </c>
      <c r="G420" s="143" t="n">
        <v>0.75</v>
      </c>
      <c r="H420" s="115" t="n">
        <v>1</v>
      </c>
      <c r="I420" s="116" t="s">
        <v>28</v>
      </c>
      <c r="J420" s="144" t="s">
        <v>451</v>
      </c>
      <c r="K420" s="198" t="s">
        <v>459</v>
      </c>
      <c r="L420" s="146" t="s">
        <v>126</v>
      </c>
      <c r="M420" s="147" t="n">
        <v>33</v>
      </c>
      <c r="N420" s="148" t="n">
        <f aca="false">(D420*G420)*B420</f>
        <v>0</v>
      </c>
    </row>
    <row r="421" customFormat="false" ht="15" hidden="false" customHeight="false" outlineLevel="0" collapsed="false">
      <c r="A421" s="99"/>
      <c r="B421" s="100"/>
      <c r="C421" s="101"/>
      <c r="D421" s="73"/>
      <c r="E421" s="102"/>
      <c r="F421" s="156" t="n">
        <v>0</v>
      </c>
      <c r="G421" s="138"/>
      <c r="H421" s="104"/>
      <c r="I421" s="139"/>
      <c r="J421" s="106"/>
      <c r="K421" s="107" t="s">
        <v>224</v>
      </c>
      <c r="L421" s="75"/>
      <c r="M421" s="147"/>
      <c r="N421" s="98" t="s">
        <v>5</v>
      </c>
    </row>
    <row r="422" customFormat="false" ht="15" hidden="false" customHeight="false" outlineLevel="0" collapsed="false">
      <c r="A422" s="140" t="n">
        <v>10231</v>
      </c>
      <c r="B422" s="141"/>
      <c r="C422" s="142" t="s">
        <v>27</v>
      </c>
      <c r="D422" s="142" t="n">
        <v>20</v>
      </c>
      <c r="E422" s="142" t="n">
        <v>1</v>
      </c>
      <c r="F422" s="156" t="n">
        <v>110.6</v>
      </c>
      <c r="G422" s="143" t="n">
        <v>0.79</v>
      </c>
      <c r="H422" s="115" t="n">
        <v>1</v>
      </c>
      <c r="I422" s="116" t="s">
        <v>28</v>
      </c>
      <c r="J422" s="144"/>
      <c r="K422" s="145" t="s">
        <v>460</v>
      </c>
      <c r="L422" s="146" t="s">
        <v>205</v>
      </c>
      <c r="M422" s="147" t="n">
        <v>33</v>
      </c>
      <c r="N422" s="148" t="n">
        <f aca="false">(D422*G422)*B422</f>
        <v>0</v>
      </c>
    </row>
    <row r="423" customFormat="false" ht="15" hidden="false" customHeight="false" outlineLevel="0" collapsed="false">
      <c r="A423" s="140" t="n">
        <v>10232</v>
      </c>
      <c r="B423" s="141"/>
      <c r="C423" s="142" t="s">
        <v>27</v>
      </c>
      <c r="D423" s="142" t="n">
        <v>20</v>
      </c>
      <c r="E423" s="142" t="n">
        <v>1</v>
      </c>
      <c r="F423" s="156" t="n">
        <v>110.6</v>
      </c>
      <c r="G423" s="143" t="n">
        <v>0.79</v>
      </c>
      <c r="H423" s="115" t="n">
        <v>1</v>
      </c>
      <c r="I423" s="116" t="s">
        <v>28</v>
      </c>
      <c r="J423" s="144"/>
      <c r="K423" s="145" t="s">
        <v>461</v>
      </c>
      <c r="L423" s="146" t="s">
        <v>205</v>
      </c>
      <c r="M423" s="147" t="n">
        <v>33</v>
      </c>
      <c r="N423" s="148" t="n">
        <f aca="false">(D423*G423)*B423</f>
        <v>0</v>
      </c>
    </row>
    <row r="424" customFormat="false" ht="15" hidden="false" customHeight="false" outlineLevel="0" collapsed="false">
      <c r="A424" s="140" t="n">
        <v>10233</v>
      </c>
      <c r="B424" s="141"/>
      <c r="C424" s="142" t="s">
        <v>27</v>
      </c>
      <c r="D424" s="142" t="n">
        <v>20</v>
      </c>
      <c r="E424" s="142" t="n">
        <v>1</v>
      </c>
      <c r="F424" s="156" t="n">
        <v>110.6</v>
      </c>
      <c r="G424" s="143" t="n">
        <v>0.79</v>
      </c>
      <c r="H424" s="115" t="n">
        <v>1</v>
      </c>
      <c r="I424" s="116" t="s">
        <v>28</v>
      </c>
      <c r="J424" s="144"/>
      <c r="K424" s="145" t="s">
        <v>462</v>
      </c>
      <c r="L424" s="146" t="s">
        <v>205</v>
      </c>
      <c r="M424" s="147" t="n">
        <v>33</v>
      </c>
      <c r="N424" s="148" t="n">
        <f aca="false">(D424*G424)*B424</f>
        <v>0</v>
      </c>
    </row>
    <row r="425" customFormat="false" ht="15" hidden="false" customHeight="false" outlineLevel="0" collapsed="false">
      <c r="A425" s="140" t="n">
        <v>10234</v>
      </c>
      <c r="B425" s="141"/>
      <c r="C425" s="142" t="s">
        <v>27</v>
      </c>
      <c r="D425" s="142" t="n">
        <v>20</v>
      </c>
      <c r="E425" s="142" t="n">
        <v>1</v>
      </c>
      <c r="F425" s="156" t="n">
        <v>110.6</v>
      </c>
      <c r="G425" s="143" t="n">
        <v>0.79</v>
      </c>
      <c r="H425" s="115" t="n">
        <v>1</v>
      </c>
      <c r="I425" s="116" t="s">
        <v>28</v>
      </c>
      <c r="J425" s="144"/>
      <c r="K425" s="145" t="s">
        <v>463</v>
      </c>
      <c r="L425" s="146" t="s">
        <v>205</v>
      </c>
      <c r="M425" s="147" t="n">
        <v>33</v>
      </c>
      <c r="N425" s="148" t="n">
        <f aca="false">(D425*G425)*B425</f>
        <v>0</v>
      </c>
    </row>
    <row r="426" customFormat="false" ht="15" hidden="false" customHeight="false" outlineLevel="0" collapsed="false">
      <c r="A426" s="199" t="n">
        <v>10235</v>
      </c>
      <c r="B426" s="141"/>
      <c r="C426" s="142" t="s">
        <v>27</v>
      </c>
      <c r="D426" s="142" t="n">
        <v>20</v>
      </c>
      <c r="E426" s="142" t="n">
        <v>1</v>
      </c>
      <c r="F426" s="156" t="n">
        <v>110.6</v>
      </c>
      <c r="G426" s="143" t="n">
        <v>0.79</v>
      </c>
      <c r="H426" s="115" t="n">
        <v>1</v>
      </c>
      <c r="I426" s="116" t="s">
        <v>28</v>
      </c>
      <c r="J426" s="144"/>
      <c r="K426" s="145" t="s">
        <v>464</v>
      </c>
      <c r="L426" s="146" t="s">
        <v>205</v>
      </c>
      <c r="M426" s="147" t="n">
        <v>33</v>
      </c>
      <c r="N426" s="148" t="n">
        <f aca="false">(D426*G426)*B426</f>
        <v>0</v>
      </c>
    </row>
    <row r="427" customFormat="false" ht="15" hidden="false" customHeight="false" outlineLevel="0" collapsed="false">
      <c r="A427" s="199" t="n">
        <v>10236</v>
      </c>
      <c r="B427" s="141"/>
      <c r="C427" s="142" t="s">
        <v>27</v>
      </c>
      <c r="D427" s="142" t="n">
        <v>20</v>
      </c>
      <c r="E427" s="142" t="n">
        <v>1</v>
      </c>
      <c r="F427" s="156" t="n">
        <v>110.6</v>
      </c>
      <c r="G427" s="143" t="n">
        <v>0.79</v>
      </c>
      <c r="H427" s="115" t="n">
        <v>1</v>
      </c>
      <c r="I427" s="116" t="s">
        <v>28</v>
      </c>
      <c r="J427" s="144"/>
      <c r="K427" s="145" t="s">
        <v>465</v>
      </c>
      <c r="L427" s="146" t="s">
        <v>205</v>
      </c>
      <c r="M427" s="147" t="n">
        <v>33</v>
      </c>
      <c r="N427" s="148" t="n">
        <f aca="false">(D427*G427)*B427</f>
        <v>0</v>
      </c>
    </row>
    <row r="428" customFormat="false" ht="15" hidden="false" customHeight="false" outlineLevel="0" collapsed="false">
      <c r="A428" s="199" t="n">
        <v>10237</v>
      </c>
      <c r="B428" s="141"/>
      <c r="C428" s="142" t="s">
        <v>27</v>
      </c>
      <c r="D428" s="142" t="n">
        <v>20</v>
      </c>
      <c r="E428" s="142" t="n">
        <v>1</v>
      </c>
      <c r="F428" s="156" t="n">
        <v>110.6</v>
      </c>
      <c r="G428" s="143" t="n">
        <v>0.79</v>
      </c>
      <c r="H428" s="115" t="n">
        <v>1</v>
      </c>
      <c r="I428" s="116" t="s">
        <v>28</v>
      </c>
      <c r="J428" s="144"/>
      <c r="K428" s="145" t="s">
        <v>466</v>
      </c>
      <c r="L428" s="146" t="s">
        <v>205</v>
      </c>
      <c r="M428" s="147" t="n">
        <v>33</v>
      </c>
      <c r="N428" s="148" t="n">
        <f aca="false">(D428*G428)*B428</f>
        <v>0</v>
      </c>
    </row>
    <row r="429" customFormat="false" ht="15" hidden="false" customHeight="false" outlineLevel="0" collapsed="false">
      <c r="A429" s="199" t="n">
        <v>10238</v>
      </c>
      <c r="B429" s="141"/>
      <c r="C429" s="142" t="s">
        <v>27</v>
      </c>
      <c r="D429" s="142" t="n">
        <v>20</v>
      </c>
      <c r="E429" s="142" t="n">
        <v>1</v>
      </c>
      <c r="F429" s="156" t="n">
        <v>110.6</v>
      </c>
      <c r="G429" s="143" t="n">
        <v>0.79</v>
      </c>
      <c r="H429" s="115" t="n">
        <v>1</v>
      </c>
      <c r="I429" s="116" t="s">
        <v>28</v>
      </c>
      <c r="J429" s="144"/>
      <c r="K429" s="145" t="s">
        <v>467</v>
      </c>
      <c r="L429" s="146" t="s">
        <v>205</v>
      </c>
      <c r="M429" s="147" t="n">
        <v>33</v>
      </c>
      <c r="N429" s="148" t="n">
        <f aca="false">(D429*G429)*B429</f>
        <v>0</v>
      </c>
    </row>
    <row r="430" customFormat="false" ht="15" hidden="false" customHeight="false" outlineLevel="0" collapsed="false">
      <c r="A430" s="199" t="n">
        <v>10239</v>
      </c>
      <c r="B430" s="141"/>
      <c r="C430" s="142" t="s">
        <v>27</v>
      </c>
      <c r="D430" s="142" t="n">
        <v>20</v>
      </c>
      <c r="E430" s="142" t="n">
        <v>1</v>
      </c>
      <c r="F430" s="156" t="n">
        <v>110.6</v>
      </c>
      <c r="G430" s="143" t="n">
        <v>0.79</v>
      </c>
      <c r="H430" s="115" t="n">
        <v>1</v>
      </c>
      <c r="I430" s="116" t="s">
        <v>28</v>
      </c>
      <c r="J430" s="144"/>
      <c r="K430" s="198" t="s">
        <v>468</v>
      </c>
      <c r="L430" s="146" t="s">
        <v>205</v>
      </c>
      <c r="M430" s="147" t="n">
        <v>33</v>
      </c>
      <c r="N430" s="148" t="n">
        <f aca="false">(D430*G430)*B430</f>
        <v>0</v>
      </c>
    </row>
    <row r="431" customFormat="false" ht="15" hidden="false" customHeight="false" outlineLevel="0" collapsed="false">
      <c r="A431" s="199" t="n">
        <v>10240</v>
      </c>
      <c r="B431" s="141"/>
      <c r="C431" s="142" t="s">
        <v>27</v>
      </c>
      <c r="D431" s="142" t="n">
        <v>20</v>
      </c>
      <c r="E431" s="142" t="n">
        <v>1</v>
      </c>
      <c r="F431" s="156" t="n">
        <v>110.6</v>
      </c>
      <c r="G431" s="143" t="n">
        <v>0.79</v>
      </c>
      <c r="H431" s="115" t="n">
        <v>1</v>
      </c>
      <c r="I431" s="116" t="s">
        <v>28</v>
      </c>
      <c r="J431" s="144"/>
      <c r="K431" s="198" t="s">
        <v>469</v>
      </c>
      <c r="L431" s="146" t="s">
        <v>205</v>
      </c>
      <c r="M431" s="147" t="n">
        <v>34</v>
      </c>
      <c r="N431" s="148" t="n">
        <f aca="false">(D431*G431)*B431</f>
        <v>0</v>
      </c>
    </row>
    <row r="432" customFormat="false" ht="15" hidden="false" customHeight="false" outlineLevel="0" collapsed="false">
      <c r="A432" s="99"/>
      <c r="B432" s="100"/>
      <c r="C432" s="101"/>
      <c r="D432" s="73"/>
      <c r="E432" s="102"/>
      <c r="F432" s="156" t="n">
        <v>0</v>
      </c>
      <c r="G432" s="138"/>
      <c r="H432" s="104"/>
      <c r="I432" s="139"/>
      <c r="J432" s="106"/>
      <c r="K432" s="107" t="s">
        <v>110</v>
      </c>
      <c r="L432" s="75"/>
      <c r="M432" s="147"/>
      <c r="N432" s="98" t="s">
        <v>5</v>
      </c>
    </row>
    <row r="433" customFormat="false" ht="15" hidden="false" customHeight="false" outlineLevel="0" collapsed="false">
      <c r="A433" s="140" t="n">
        <v>10243</v>
      </c>
      <c r="B433" s="141"/>
      <c r="C433" s="142" t="s">
        <v>27</v>
      </c>
      <c r="D433" s="142" t="n">
        <v>30</v>
      </c>
      <c r="E433" s="142" t="n">
        <v>10</v>
      </c>
      <c r="F433" s="156" t="n">
        <v>99.4</v>
      </c>
      <c r="G433" s="143" t="n">
        <v>0.71</v>
      </c>
      <c r="H433" s="115" t="n">
        <v>1</v>
      </c>
      <c r="I433" s="116" t="s">
        <v>28</v>
      </c>
      <c r="J433" s="144"/>
      <c r="K433" s="145" t="s">
        <v>470</v>
      </c>
      <c r="L433" s="146" t="s">
        <v>126</v>
      </c>
      <c r="M433" s="147" t="n">
        <v>34</v>
      </c>
      <c r="N433" s="148" t="n">
        <f aca="false">(D433*G433)*B433</f>
        <v>0</v>
      </c>
    </row>
    <row r="434" customFormat="false" ht="15" hidden="false" customHeight="false" outlineLevel="0" collapsed="false">
      <c r="A434" s="140" t="n">
        <v>12344</v>
      </c>
      <c r="B434" s="141"/>
      <c r="C434" s="142" t="s">
        <v>27</v>
      </c>
      <c r="D434" s="142" t="n">
        <v>30</v>
      </c>
      <c r="E434" s="142" t="n">
        <v>15</v>
      </c>
      <c r="F434" s="156" t="n">
        <v>126</v>
      </c>
      <c r="G434" s="143" t="n">
        <v>0.9</v>
      </c>
      <c r="H434" s="115" t="n">
        <v>1</v>
      </c>
      <c r="I434" s="116" t="s">
        <v>28</v>
      </c>
      <c r="J434" s="144"/>
      <c r="K434" s="198" t="s">
        <v>471</v>
      </c>
      <c r="L434" s="146" t="s">
        <v>126</v>
      </c>
      <c r="M434" s="147" t="n">
        <v>34</v>
      </c>
      <c r="N434" s="148" t="n">
        <f aca="false">(D434*G434)*B434</f>
        <v>0</v>
      </c>
    </row>
    <row r="435" customFormat="false" ht="15" hidden="false" customHeight="false" outlineLevel="0" collapsed="false">
      <c r="A435" s="140" t="n">
        <v>12345</v>
      </c>
      <c r="B435" s="141"/>
      <c r="C435" s="142" t="s">
        <v>27</v>
      </c>
      <c r="D435" s="142" t="n">
        <v>30</v>
      </c>
      <c r="E435" s="142" t="n">
        <v>15</v>
      </c>
      <c r="F435" s="156" t="n">
        <v>126</v>
      </c>
      <c r="G435" s="143" t="n">
        <v>0.9</v>
      </c>
      <c r="H435" s="115" t="n">
        <v>1</v>
      </c>
      <c r="I435" s="116" t="s">
        <v>28</v>
      </c>
      <c r="J435" s="144"/>
      <c r="K435" s="198" t="s">
        <v>472</v>
      </c>
      <c r="L435" s="146" t="s">
        <v>126</v>
      </c>
      <c r="M435" s="147" t="n">
        <v>34</v>
      </c>
      <c r="N435" s="148" t="n">
        <f aca="false">(D435*G435)*B435</f>
        <v>0</v>
      </c>
    </row>
    <row r="436" customFormat="false" ht="15" hidden="false" customHeight="false" outlineLevel="0" collapsed="false">
      <c r="A436" s="140" t="n">
        <v>12346</v>
      </c>
      <c r="B436" s="141"/>
      <c r="C436" s="142" t="s">
        <v>27</v>
      </c>
      <c r="D436" s="142" t="n">
        <v>30</v>
      </c>
      <c r="E436" s="142" t="n">
        <v>15</v>
      </c>
      <c r="F436" s="156" t="n">
        <v>126</v>
      </c>
      <c r="G436" s="143" t="n">
        <v>0.9</v>
      </c>
      <c r="H436" s="115" t="n">
        <v>1</v>
      </c>
      <c r="I436" s="116" t="s">
        <v>28</v>
      </c>
      <c r="J436" s="144"/>
      <c r="K436" s="198" t="s">
        <v>473</v>
      </c>
      <c r="L436" s="146" t="s">
        <v>126</v>
      </c>
      <c r="M436" s="147" t="n">
        <v>34</v>
      </c>
      <c r="N436" s="148" t="n">
        <f aca="false">(D436*G436)*B436</f>
        <v>0</v>
      </c>
    </row>
    <row r="437" customFormat="false" ht="15" hidden="false" customHeight="false" outlineLevel="0" collapsed="false">
      <c r="A437" s="140" t="n">
        <v>12347</v>
      </c>
      <c r="B437" s="141"/>
      <c r="C437" s="142" t="s">
        <v>27</v>
      </c>
      <c r="D437" s="142" t="n">
        <v>30</v>
      </c>
      <c r="E437" s="142" t="n">
        <v>15</v>
      </c>
      <c r="F437" s="156" t="n">
        <v>126</v>
      </c>
      <c r="G437" s="143" t="n">
        <v>0.9</v>
      </c>
      <c r="H437" s="115" t="n">
        <v>1</v>
      </c>
      <c r="I437" s="116" t="s">
        <v>28</v>
      </c>
      <c r="J437" s="144"/>
      <c r="K437" s="198" t="s">
        <v>474</v>
      </c>
      <c r="L437" s="146" t="s">
        <v>126</v>
      </c>
      <c r="M437" s="147" t="n">
        <v>34</v>
      </c>
      <c r="N437" s="148" t="n">
        <f aca="false">(D437*G437)*B437</f>
        <v>0</v>
      </c>
    </row>
    <row r="438" customFormat="false" ht="15" hidden="false" customHeight="false" outlineLevel="0" collapsed="false">
      <c r="A438" s="140" t="n">
        <v>12348</v>
      </c>
      <c r="B438" s="141"/>
      <c r="C438" s="142" t="s">
        <v>27</v>
      </c>
      <c r="D438" s="142" t="n">
        <v>30</v>
      </c>
      <c r="E438" s="142" t="n">
        <v>15</v>
      </c>
      <c r="F438" s="156" t="n">
        <v>126</v>
      </c>
      <c r="G438" s="143" t="n">
        <v>0.9</v>
      </c>
      <c r="H438" s="115" t="n">
        <v>1</v>
      </c>
      <c r="I438" s="116" t="s">
        <v>28</v>
      </c>
      <c r="J438" s="144"/>
      <c r="K438" s="198" t="s">
        <v>475</v>
      </c>
      <c r="L438" s="146" t="s">
        <v>126</v>
      </c>
      <c r="M438" s="147" t="n">
        <v>34</v>
      </c>
      <c r="N438" s="148" t="n">
        <f aca="false">(D438*G438)*B438</f>
        <v>0</v>
      </c>
    </row>
    <row r="439" customFormat="false" ht="15" hidden="false" customHeight="false" outlineLevel="0" collapsed="false">
      <c r="A439" s="140" t="n">
        <v>10244</v>
      </c>
      <c r="B439" s="141"/>
      <c r="C439" s="142" t="s">
        <v>27</v>
      </c>
      <c r="D439" s="142" t="n">
        <v>30</v>
      </c>
      <c r="E439" s="142" t="n">
        <v>10</v>
      </c>
      <c r="F439" s="156" t="n">
        <v>102.2</v>
      </c>
      <c r="G439" s="143" t="n">
        <v>0.73</v>
      </c>
      <c r="H439" s="115" t="n">
        <v>1</v>
      </c>
      <c r="I439" s="116" t="s">
        <v>28</v>
      </c>
      <c r="J439" s="144" t="s">
        <v>476</v>
      </c>
      <c r="K439" s="145" t="s">
        <v>477</v>
      </c>
      <c r="L439" s="146" t="s">
        <v>126</v>
      </c>
      <c r="M439" s="147" t="n">
        <v>34</v>
      </c>
      <c r="N439" s="148" t="n">
        <f aca="false">(D439*G439)*B439</f>
        <v>0</v>
      </c>
    </row>
    <row r="440" customFormat="false" ht="15" hidden="false" customHeight="false" outlineLevel="0" collapsed="false">
      <c r="A440" s="199" t="n">
        <v>12340</v>
      </c>
      <c r="B440" s="141"/>
      <c r="C440" s="142" t="s">
        <v>27</v>
      </c>
      <c r="D440" s="142" t="n">
        <v>30</v>
      </c>
      <c r="E440" s="142" t="n">
        <v>15</v>
      </c>
      <c r="F440" s="156" t="n">
        <v>131.6</v>
      </c>
      <c r="G440" s="143" t="n">
        <v>0.94</v>
      </c>
      <c r="H440" s="115" t="n">
        <v>1</v>
      </c>
      <c r="I440" s="116" t="s">
        <v>28</v>
      </c>
      <c r="J440" s="144" t="s">
        <v>476</v>
      </c>
      <c r="K440" s="145" t="s">
        <v>478</v>
      </c>
      <c r="L440" s="146" t="s">
        <v>126</v>
      </c>
      <c r="M440" s="147" t="n">
        <v>34</v>
      </c>
      <c r="N440" s="148" t="n">
        <f aca="false">(D440*G440)*B440</f>
        <v>0</v>
      </c>
    </row>
    <row r="441" customFormat="false" ht="15" hidden="false" customHeight="false" outlineLevel="0" collapsed="false">
      <c r="A441" s="199" t="n">
        <v>12341</v>
      </c>
      <c r="B441" s="141"/>
      <c r="C441" s="142" t="s">
        <v>27</v>
      </c>
      <c r="D441" s="142" t="n">
        <v>30</v>
      </c>
      <c r="E441" s="142" t="n">
        <v>15</v>
      </c>
      <c r="F441" s="156" t="n">
        <v>131.6</v>
      </c>
      <c r="G441" s="143" t="n">
        <v>0.94</v>
      </c>
      <c r="H441" s="115" t="n">
        <v>1</v>
      </c>
      <c r="I441" s="116" t="s">
        <v>28</v>
      </c>
      <c r="J441" s="144" t="s">
        <v>476</v>
      </c>
      <c r="K441" s="145" t="s">
        <v>479</v>
      </c>
      <c r="L441" s="146" t="s">
        <v>126</v>
      </c>
      <c r="M441" s="147" t="n">
        <v>34</v>
      </c>
      <c r="N441" s="148" t="n">
        <f aca="false">(D441*G441)*B441</f>
        <v>0</v>
      </c>
    </row>
    <row r="442" customFormat="false" ht="15" hidden="false" customHeight="false" outlineLevel="0" collapsed="false">
      <c r="A442" s="199" t="n">
        <v>12342</v>
      </c>
      <c r="B442" s="141"/>
      <c r="C442" s="142" t="s">
        <v>27</v>
      </c>
      <c r="D442" s="142" t="n">
        <v>30</v>
      </c>
      <c r="E442" s="142" t="n">
        <v>15</v>
      </c>
      <c r="F442" s="156" t="n">
        <v>131.6</v>
      </c>
      <c r="G442" s="143" t="n">
        <v>0.94</v>
      </c>
      <c r="H442" s="115" t="n">
        <v>1</v>
      </c>
      <c r="I442" s="116" t="s">
        <v>28</v>
      </c>
      <c r="J442" s="144" t="s">
        <v>476</v>
      </c>
      <c r="K442" s="145" t="s">
        <v>480</v>
      </c>
      <c r="L442" s="146" t="s">
        <v>126</v>
      </c>
      <c r="M442" s="147" t="n">
        <v>34</v>
      </c>
      <c r="N442" s="148" t="n">
        <f aca="false">(D442*G442)*B442</f>
        <v>0</v>
      </c>
    </row>
    <row r="443" customFormat="false" ht="15" hidden="false" customHeight="false" outlineLevel="0" collapsed="false">
      <c r="A443" s="199" t="n">
        <v>12343</v>
      </c>
      <c r="B443" s="141"/>
      <c r="C443" s="142" t="s">
        <v>27</v>
      </c>
      <c r="D443" s="142" t="n">
        <v>30</v>
      </c>
      <c r="E443" s="142" t="n">
        <v>15</v>
      </c>
      <c r="F443" s="156" t="n">
        <v>131.6</v>
      </c>
      <c r="G443" s="143" t="n">
        <v>0.94</v>
      </c>
      <c r="H443" s="115" t="n">
        <v>1</v>
      </c>
      <c r="I443" s="116" t="s">
        <v>28</v>
      </c>
      <c r="J443" s="144" t="s">
        <v>476</v>
      </c>
      <c r="K443" s="145" t="s">
        <v>481</v>
      </c>
      <c r="L443" s="146" t="s">
        <v>126</v>
      </c>
      <c r="M443" s="147" t="n">
        <v>34</v>
      </c>
      <c r="N443" s="148" t="n">
        <f aca="false">(D443*G443)*B443</f>
        <v>0</v>
      </c>
    </row>
    <row r="444" customFormat="false" ht="15" hidden="false" customHeight="false" outlineLevel="0" collapsed="false">
      <c r="A444" s="140" t="n">
        <v>10242</v>
      </c>
      <c r="B444" s="141"/>
      <c r="C444" s="142" t="s">
        <v>27</v>
      </c>
      <c r="D444" s="142" t="n">
        <v>25</v>
      </c>
      <c r="E444" s="142" t="n">
        <v>8</v>
      </c>
      <c r="F444" s="156" t="n">
        <v>88.2</v>
      </c>
      <c r="G444" s="143" t="n">
        <v>0.63</v>
      </c>
      <c r="H444" s="115" t="n">
        <v>1</v>
      </c>
      <c r="I444" s="116" t="s">
        <v>28</v>
      </c>
      <c r="J444" s="144"/>
      <c r="K444" s="198" t="s">
        <v>227</v>
      </c>
      <c r="L444" s="146" t="s">
        <v>132</v>
      </c>
      <c r="M444" s="147" t="n">
        <v>34</v>
      </c>
      <c r="N444" s="148" t="n">
        <f aca="false">(D444*G444)*B444</f>
        <v>0</v>
      </c>
    </row>
    <row r="445" customFormat="false" ht="15" hidden="false" customHeight="false" outlineLevel="0" collapsed="false">
      <c r="A445" s="140" t="n">
        <v>10517</v>
      </c>
      <c r="B445" s="141"/>
      <c r="C445" s="142" t="s">
        <v>27</v>
      </c>
      <c r="D445" s="142" t="n">
        <v>15</v>
      </c>
      <c r="E445" s="142" t="n">
        <v>1</v>
      </c>
      <c r="F445" s="156" t="n">
        <v>155.4</v>
      </c>
      <c r="G445" s="143" t="n">
        <v>1.11</v>
      </c>
      <c r="H445" s="115" t="n">
        <v>1</v>
      </c>
      <c r="I445" s="116" t="s">
        <v>28</v>
      </c>
      <c r="J445" s="144"/>
      <c r="K445" s="198" t="s">
        <v>482</v>
      </c>
      <c r="L445" s="146" t="s">
        <v>483</v>
      </c>
      <c r="M445" s="147" t="n">
        <v>34</v>
      </c>
      <c r="N445" s="148" t="n">
        <f aca="false">(D445*G445)*B445</f>
        <v>0</v>
      </c>
    </row>
    <row r="446" customFormat="false" ht="15" hidden="false" customHeight="false" outlineLevel="0" collapsed="false">
      <c r="A446" s="140" t="n">
        <v>10518</v>
      </c>
      <c r="B446" s="141"/>
      <c r="C446" s="142" t="s">
        <v>27</v>
      </c>
      <c r="D446" s="142" t="n">
        <v>15</v>
      </c>
      <c r="E446" s="142" t="n">
        <v>1</v>
      </c>
      <c r="F446" s="156" t="n">
        <v>161</v>
      </c>
      <c r="G446" s="143" t="n">
        <v>1.15</v>
      </c>
      <c r="H446" s="115" t="n">
        <v>1</v>
      </c>
      <c r="I446" s="116" t="s">
        <v>28</v>
      </c>
      <c r="J446" s="144"/>
      <c r="K446" s="198" t="s">
        <v>484</v>
      </c>
      <c r="L446" s="146" t="s">
        <v>483</v>
      </c>
      <c r="M446" s="147" t="n">
        <v>34</v>
      </c>
      <c r="N446" s="148" t="n">
        <f aca="false">(D446*G446)*B446</f>
        <v>0</v>
      </c>
    </row>
    <row r="447" customFormat="false" ht="15" hidden="false" customHeight="false" outlineLevel="0" collapsed="false">
      <c r="A447" s="140" t="n">
        <v>10245</v>
      </c>
      <c r="B447" s="141"/>
      <c r="C447" s="142" t="s">
        <v>27</v>
      </c>
      <c r="D447" s="142" t="n">
        <v>25</v>
      </c>
      <c r="E447" s="142" t="n">
        <v>5</v>
      </c>
      <c r="F447" s="156" t="n">
        <v>96.6</v>
      </c>
      <c r="G447" s="143" t="n">
        <v>0.69</v>
      </c>
      <c r="H447" s="115" t="n">
        <v>1</v>
      </c>
      <c r="I447" s="116" t="s">
        <v>28</v>
      </c>
      <c r="J447" s="144"/>
      <c r="K447" s="145" t="s">
        <v>485</v>
      </c>
      <c r="L447" s="146" t="s">
        <v>486</v>
      </c>
      <c r="M447" s="147" t="n">
        <v>35</v>
      </c>
      <c r="N447" s="148" t="n">
        <f aca="false">(D447*G447)*B447</f>
        <v>0</v>
      </c>
    </row>
    <row r="448" customFormat="false" ht="15" hidden="false" customHeight="false" outlineLevel="0" collapsed="false">
      <c r="A448" s="140" t="n">
        <v>10516</v>
      </c>
      <c r="B448" s="141"/>
      <c r="C448" s="142" t="s">
        <v>27</v>
      </c>
      <c r="D448" s="142" t="n">
        <v>25</v>
      </c>
      <c r="E448" s="142" t="n">
        <v>5</v>
      </c>
      <c r="F448" s="156" t="n">
        <v>92.4</v>
      </c>
      <c r="G448" s="143" t="n">
        <v>0.66</v>
      </c>
      <c r="H448" s="115" t="n">
        <v>1</v>
      </c>
      <c r="I448" s="116" t="s">
        <v>28</v>
      </c>
      <c r="J448" s="144"/>
      <c r="K448" s="198" t="s">
        <v>487</v>
      </c>
      <c r="L448" s="146" t="s">
        <v>129</v>
      </c>
      <c r="M448" s="147" t="n">
        <v>35</v>
      </c>
      <c r="N448" s="148" t="n">
        <f aca="false">(D448*G448)*B448</f>
        <v>0</v>
      </c>
    </row>
    <row r="449" customFormat="false" ht="15" hidden="false" customHeight="false" outlineLevel="0" collapsed="false">
      <c r="A449" s="140" t="n">
        <v>10246</v>
      </c>
      <c r="B449" s="141"/>
      <c r="C449" s="142" t="s">
        <v>27</v>
      </c>
      <c r="D449" s="142" t="n">
        <v>25</v>
      </c>
      <c r="E449" s="142" t="n">
        <v>5</v>
      </c>
      <c r="F449" s="156" t="n">
        <v>102.2</v>
      </c>
      <c r="G449" s="143" t="n">
        <v>0.73</v>
      </c>
      <c r="H449" s="115" t="n">
        <v>1</v>
      </c>
      <c r="I449" s="116" t="s">
        <v>28</v>
      </c>
      <c r="J449" s="144"/>
      <c r="K449" s="145" t="s">
        <v>488</v>
      </c>
      <c r="L449" s="146" t="s">
        <v>489</v>
      </c>
      <c r="M449" s="147" t="n">
        <v>35</v>
      </c>
      <c r="N449" s="148" t="n">
        <f aca="false">(D449*G449)*B449</f>
        <v>0</v>
      </c>
    </row>
    <row r="450" customFormat="false" ht="15" hidden="false" customHeight="false" outlineLevel="0" collapsed="false">
      <c r="A450" s="140" t="n">
        <v>10247</v>
      </c>
      <c r="B450" s="141"/>
      <c r="C450" s="142" t="s">
        <v>27</v>
      </c>
      <c r="D450" s="142" t="n">
        <v>25</v>
      </c>
      <c r="E450" s="142" t="n">
        <v>10</v>
      </c>
      <c r="F450" s="156" t="n">
        <v>84</v>
      </c>
      <c r="G450" s="143" t="n">
        <v>0.6</v>
      </c>
      <c r="H450" s="115" t="n">
        <v>1</v>
      </c>
      <c r="I450" s="116" t="s">
        <v>28</v>
      </c>
      <c r="J450" s="144"/>
      <c r="K450" s="145" t="s">
        <v>490</v>
      </c>
      <c r="L450" s="146" t="s">
        <v>491</v>
      </c>
      <c r="M450" s="147" t="n">
        <v>35</v>
      </c>
      <c r="N450" s="148" t="n">
        <f aca="false">(D450*G450)*B450</f>
        <v>0</v>
      </c>
    </row>
    <row r="451" customFormat="false" ht="15" hidden="false" customHeight="false" outlineLevel="0" collapsed="false">
      <c r="A451" s="140" t="n">
        <v>10248</v>
      </c>
      <c r="B451" s="141"/>
      <c r="C451" s="142" t="s">
        <v>27</v>
      </c>
      <c r="D451" s="142" t="n">
        <v>25</v>
      </c>
      <c r="E451" s="142" t="n">
        <v>10</v>
      </c>
      <c r="F451" s="156" t="n">
        <v>86.8</v>
      </c>
      <c r="G451" s="143" t="n">
        <v>0.62</v>
      </c>
      <c r="H451" s="115" t="n">
        <v>1</v>
      </c>
      <c r="I451" s="116" t="s">
        <v>28</v>
      </c>
      <c r="J451" s="144"/>
      <c r="K451" s="145" t="s">
        <v>492</v>
      </c>
      <c r="L451" s="146" t="s">
        <v>491</v>
      </c>
      <c r="M451" s="147" t="n">
        <v>35</v>
      </c>
      <c r="N451" s="148" t="n">
        <f aca="false">(D451*G451)*B451</f>
        <v>0</v>
      </c>
    </row>
    <row r="452" customFormat="false" ht="15" hidden="false" customHeight="false" outlineLevel="0" collapsed="false">
      <c r="A452" s="140" t="n">
        <v>10249</v>
      </c>
      <c r="B452" s="141"/>
      <c r="C452" s="142" t="s">
        <v>27</v>
      </c>
      <c r="D452" s="142" t="n">
        <v>25</v>
      </c>
      <c r="E452" s="142" t="n">
        <v>10</v>
      </c>
      <c r="F452" s="156" t="n">
        <v>86.8</v>
      </c>
      <c r="G452" s="143" t="n">
        <v>0.62</v>
      </c>
      <c r="H452" s="115" t="n">
        <v>1</v>
      </c>
      <c r="I452" s="116" t="s">
        <v>28</v>
      </c>
      <c r="J452" s="144"/>
      <c r="K452" s="145" t="s">
        <v>493</v>
      </c>
      <c r="L452" s="146" t="s">
        <v>491</v>
      </c>
      <c r="M452" s="147" t="n">
        <v>35</v>
      </c>
      <c r="N452" s="148" t="n">
        <f aca="false">(D452*G452)*B452</f>
        <v>0</v>
      </c>
    </row>
    <row r="453" customFormat="false" ht="15" hidden="false" customHeight="false" outlineLevel="0" collapsed="false">
      <c r="A453" s="199" t="n">
        <v>10267</v>
      </c>
      <c r="B453" s="141"/>
      <c r="C453" s="142" t="s">
        <v>27</v>
      </c>
      <c r="D453" s="142" t="n">
        <v>25</v>
      </c>
      <c r="E453" s="142" t="n">
        <v>10</v>
      </c>
      <c r="F453" s="156" t="n">
        <v>163.8</v>
      </c>
      <c r="G453" s="143" t="n">
        <v>1.17</v>
      </c>
      <c r="H453" s="115" t="n">
        <v>1</v>
      </c>
      <c r="I453" s="116" t="s">
        <v>28</v>
      </c>
      <c r="J453" s="144"/>
      <c r="K453" s="145" t="s">
        <v>494</v>
      </c>
      <c r="L453" s="146" t="s">
        <v>491</v>
      </c>
      <c r="M453" s="147" t="n">
        <v>35</v>
      </c>
      <c r="N453" s="148" t="n">
        <f aca="false">(D453*G453)*B453</f>
        <v>0</v>
      </c>
    </row>
    <row r="454" customFormat="false" ht="15" hidden="false" customHeight="false" outlineLevel="0" collapsed="false">
      <c r="A454" s="199" t="n">
        <v>12420</v>
      </c>
      <c r="B454" s="141"/>
      <c r="C454" s="142" t="s">
        <v>27</v>
      </c>
      <c r="D454" s="142" t="n">
        <v>25</v>
      </c>
      <c r="E454" s="142" t="n">
        <v>10</v>
      </c>
      <c r="F454" s="156" t="n">
        <v>86.8</v>
      </c>
      <c r="G454" s="143" t="n">
        <v>0.62</v>
      </c>
      <c r="H454" s="115" t="n">
        <v>1</v>
      </c>
      <c r="I454" s="116" t="s">
        <v>28</v>
      </c>
      <c r="J454" s="144"/>
      <c r="K454" s="145" t="s">
        <v>232</v>
      </c>
      <c r="L454" s="146" t="s">
        <v>491</v>
      </c>
      <c r="M454" s="147" t="n">
        <v>35</v>
      </c>
      <c r="N454" s="148" t="n">
        <f aca="false">(D454*G454)*B454</f>
        <v>0</v>
      </c>
    </row>
    <row r="455" customFormat="false" ht="15" hidden="false" customHeight="false" outlineLevel="0" collapsed="false">
      <c r="A455" s="140" t="n">
        <v>10519</v>
      </c>
      <c r="B455" s="141"/>
      <c r="C455" s="142" t="s">
        <v>27</v>
      </c>
      <c r="D455" s="142" t="n">
        <v>25</v>
      </c>
      <c r="E455" s="142" t="n">
        <v>10</v>
      </c>
      <c r="F455" s="156" t="n">
        <v>106.4</v>
      </c>
      <c r="G455" s="143" t="n">
        <v>0.76</v>
      </c>
      <c r="H455" s="115" t="n">
        <v>1</v>
      </c>
      <c r="I455" s="116" t="s">
        <v>28</v>
      </c>
      <c r="J455" s="144"/>
      <c r="K455" s="198" t="s">
        <v>495</v>
      </c>
      <c r="L455" s="146" t="s">
        <v>132</v>
      </c>
      <c r="M455" s="147" t="n">
        <v>35</v>
      </c>
      <c r="N455" s="148" t="n">
        <f aca="false">(D455*G455)*B455</f>
        <v>0</v>
      </c>
    </row>
    <row r="456" customFormat="false" ht="15" hidden="false" customHeight="false" outlineLevel="0" collapsed="false">
      <c r="A456" s="140" t="n">
        <v>10250</v>
      </c>
      <c r="B456" s="141"/>
      <c r="C456" s="142" t="s">
        <v>27</v>
      </c>
      <c r="D456" s="142" t="n">
        <v>25</v>
      </c>
      <c r="E456" s="142" t="n">
        <v>10</v>
      </c>
      <c r="F456" s="156" t="n">
        <v>107.8</v>
      </c>
      <c r="G456" s="143" t="n">
        <v>0.77</v>
      </c>
      <c r="H456" s="115" t="n">
        <v>1</v>
      </c>
      <c r="I456" s="116" t="s">
        <v>28</v>
      </c>
      <c r="J456" s="144"/>
      <c r="K456" s="145" t="s">
        <v>125</v>
      </c>
      <c r="L456" s="146" t="s">
        <v>132</v>
      </c>
      <c r="M456" s="147" t="n">
        <v>35</v>
      </c>
      <c r="N456" s="148" t="n">
        <f aca="false">(D456*G456)*B456</f>
        <v>0</v>
      </c>
    </row>
    <row r="457" customFormat="false" ht="15" hidden="false" customHeight="false" outlineLevel="0" collapsed="false">
      <c r="A457" s="140" t="n">
        <v>10251</v>
      </c>
      <c r="B457" s="141"/>
      <c r="C457" s="142" t="s">
        <v>27</v>
      </c>
      <c r="D457" s="142" t="n">
        <v>25</v>
      </c>
      <c r="E457" s="142" t="n">
        <v>10</v>
      </c>
      <c r="F457" s="156" t="n">
        <v>109.2</v>
      </c>
      <c r="G457" s="143" t="n">
        <v>0.78</v>
      </c>
      <c r="H457" s="115" t="n">
        <v>1</v>
      </c>
      <c r="I457" s="116" t="s">
        <v>28</v>
      </c>
      <c r="J457" s="144"/>
      <c r="K457" s="145" t="s">
        <v>496</v>
      </c>
      <c r="L457" s="146" t="s">
        <v>132</v>
      </c>
      <c r="M457" s="147" t="n">
        <v>35</v>
      </c>
      <c r="N457" s="148" t="n">
        <f aca="false">(D457*G457)*B457</f>
        <v>0</v>
      </c>
    </row>
    <row r="458" customFormat="false" ht="15" hidden="false" customHeight="false" outlineLevel="0" collapsed="false">
      <c r="A458" s="140" t="n">
        <v>10252</v>
      </c>
      <c r="B458" s="141"/>
      <c r="C458" s="142" t="s">
        <v>27</v>
      </c>
      <c r="D458" s="142" t="n">
        <v>25</v>
      </c>
      <c r="E458" s="142" t="n">
        <v>10</v>
      </c>
      <c r="F458" s="156" t="n">
        <v>109.2</v>
      </c>
      <c r="G458" s="143" t="n">
        <v>0.78</v>
      </c>
      <c r="H458" s="115" t="n">
        <v>1</v>
      </c>
      <c r="I458" s="116" t="s">
        <v>28</v>
      </c>
      <c r="J458" s="144"/>
      <c r="K458" s="145" t="s">
        <v>497</v>
      </c>
      <c r="L458" s="146" t="s">
        <v>132</v>
      </c>
      <c r="M458" s="147" t="n">
        <v>35</v>
      </c>
      <c r="N458" s="148" t="n">
        <f aca="false">(D458*G458)*B458</f>
        <v>0</v>
      </c>
    </row>
    <row r="459" customFormat="false" ht="15" hidden="false" customHeight="false" outlineLevel="0" collapsed="false">
      <c r="A459" s="199" t="n">
        <v>10253</v>
      </c>
      <c r="B459" s="141"/>
      <c r="C459" s="142" t="s">
        <v>27</v>
      </c>
      <c r="D459" s="142" t="n">
        <v>25</v>
      </c>
      <c r="E459" s="142" t="n">
        <v>10</v>
      </c>
      <c r="F459" s="156" t="n">
        <v>109.2</v>
      </c>
      <c r="G459" s="143" t="n">
        <v>0.78</v>
      </c>
      <c r="H459" s="115" t="n">
        <v>1</v>
      </c>
      <c r="I459" s="116" t="s">
        <v>28</v>
      </c>
      <c r="J459" s="144"/>
      <c r="K459" s="145" t="s">
        <v>498</v>
      </c>
      <c r="L459" s="146" t="s">
        <v>132</v>
      </c>
      <c r="M459" s="147" t="n">
        <v>35</v>
      </c>
      <c r="N459" s="148" t="n">
        <f aca="false">(D459*G459)*B459</f>
        <v>0</v>
      </c>
    </row>
    <row r="460" customFormat="false" ht="15" hidden="false" customHeight="false" outlineLevel="0" collapsed="false">
      <c r="A460" s="199" t="n">
        <v>12375</v>
      </c>
      <c r="B460" s="141"/>
      <c r="C460" s="142" t="s">
        <v>27</v>
      </c>
      <c r="D460" s="142" t="n">
        <v>25</v>
      </c>
      <c r="E460" s="142" t="n">
        <v>10</v>
      </c>
      <c r="F460" s="156" t="n">
        <v>109.2</v>
      </c>
      <c r="G460" s="143" t="n">
        <v>0.78</v>
      </c>
      <c r="H460" s="115" t="n">
        <v>1</v>
      </c>
      <c r="I460" s="116" t="s">
        <v>28</v>
      </c>
      <c r="J460" s="144"/>
      <c r="K460" s="145" t="s">
        <v>499</v>
      </c>
      <c r="L460" s="146" t="s">
        <v>132</v>
      </c>
      <c r="M460" s="147" t="n">
        <v>35</v>
      </c>
      <c r="N460" s="148" t="n">
        <f aca="false">(D460*G460)*B460</f>
        <v>0</v>
      </c>
    </row>
    <row r="461" customFormat="false" ht="15" hidden="false" customHeight="false" outlineLevel="0" collapsed="false">
      <c r="A461" s="199" t="n">
        <v>12376</v>
      </c>
      <c r="B461" s="141"/>
      <c r="C461" s="142" t="s">
        <v>27</v>
      </c>
      <c r="D461" s="142" t="n">
        <v>25</v>
      </c>
      <c r="E461" s="142" t="n">
        <v>10</v>
      </c>
      <c r="F461" s="156" t="n">
        <v>109.2</v>
      </c>
      <c r="G461" s="143" t="n">
        <v>0.78</v>
      </c>
      <c r="H461" s="115" t="n">
        <v>1</v>
      </c>
      <c r="I461" s="116" t="s">
        <v>28</v>
      </c>
      <c r="J461" s="144"/>
      <c r="K461" s="145" t="s">
        <v>500</v>
      </c>
      <c r="L461" s="146" t="s">
        <v>132</v>
      </c>
      <c r="M461" s="147" t="n">
        <v>35</v>
      </c>
      <c r="N461" s="148" t="n">
        <f aca="false">(D461*G461)*B461</f>
        <v>0</v>
      </c>
    </row>
    <row r="462" customFormat="false" ht="15" hidden="false" customHeight="false" outlineLevel="0" collapsed="false">
      <c r="A462" s="199" t="n">
        <v>12377</v>
      </c>
      <c r="B462" s="141"/>
      <c r="C462" s="142" t="s">
        <v>27</v>
      </c>
      <c r="D462" s="142" t="n">
        <v>25</v>
      </c>
      <c r="E462" s="142" t="n">
        <v>10</v>
      </c>
      <c r="F462" s="156" t="n">
        <v>109.2</v>
      </c>
      <c r="G462" s="143" t="n">
        <v>0.78</v>
      </c>
      <c r="H462" s="115" t="n">
        <v>1</v>
      </c>
      <c r="I462" s="116" t="s">
        <v>28</v>
      </c>
      <c r="J462" s="144"/>
      <c r="K462" s="145" t="s">
        <v>501</v>
      </c>
      <c r="L462" s="146" t="s">
        <v>132</v>
      </c>
      <c r="M462" s="147" t="n">
        <v>35</v>
      </c>
      <c r="N462" s="148" t="n">
        <f aca="false">(D462*G462)*B462</f>
        <v>0</v>
      </c>
    </row>
    <row r="463" customFormat="false" ht="15" hidden="false" customHeight="false" outlineLevel="0" collapsed="false">
      <c r="A463" s="140" t="n">
        <v>10514</v>
      </c>
      <c r="B463" s="141"/>
      <c r="C463" s="142" t="s">
        <v>27</v>
      </c>
      <c r="D463" s="142" t="n">
        <v>20</v>
      </c>
      <c r="E463" s="142" t="n">
        <v>1</v>
      </c>
      <c r="F463" s="156" t="n">
        <v>182</v>
      </c>
      <c r="G463" s="143" t="n">
        <v>1.3</v>
      </c>
      <c r="H463" s="115" t="n">
        <v>1</v>
      </c>
      <c r="I463" s="116" t="s">
        <v>28</v>
      </c>
      <c r="J463" s="144"/>
      <c r="K463" s="198" t="s">
        <v>502</v>
      </c>
      <c r="L463" s="146" t="s">
        <v>503</v>
      </c>
      <c r="M463" s="147" t="n">
        <v>36</v>
      </c>
      <c r="N463" s="148" t="n">
        <f aca="false">(D463*G463)*B463</f>
        <v>0</v>
      </c>
    </row>
    <row r="464" customFormat="false" ht="15" hidden="false" customHeight="false" outlineLevel="0" collapsed="false">
      <c r="A464" s="140" t="n">
        <v>10254</v>
      </c>
      <c r="B464" s="141"/>
      <c r="C464" s="142" t="s">
        <v>27</v>
      </c>
      <c r="D464" s="142" t="n">
        <v>15</v>
      </c>
      <c r="E464" s="142" t="n">
        <v>2</v>
      </c>
      <c r="F464" s="156" t="n">
        <v>106.4</v>
      </c>
      <c r="G464" s="143" t="n">
        <v>0.76</v>
      </c>
      <c r="H464" s="115" t="n">
        <v>1</v>
      </c>
      <c r="I464" s="116" t="s">
        <v>28</v>
      </c>
      <c r="J464" s="144"/>
      <c r="K464" s="145" t="s">
        <v>504</v>
      </c>
      <c r="L464" s="146" t="s">
        <v>374</v>
      </c>
      <c r="M464" s="147" t="n">
        <v>36</v>
      </c>
      <c r="N464" s="148" t="n">
        <f aca="false">(D464*G464)*B464</f>
        <v>0</v>
      </c>
    </row>
    <row r="465" customFormat="false" ht="15" hidden="false" customHeight="false" outlineLevel="0" collapsed="false">
      <c r="A465" s="140" t="n">
        <v>10255</v>
      </c>
      <c r="B465" s="141"/>
      <c r="C465" s="142" t="s">
        <v>27</v>
      </c>
      <c r="D465" s="142" t="n">
        <v>30</v>
      </c>
      <c r="E465" s="142" t="n">
        <v>10</v>
      </c>
      <c r="F465" s="156" t="n">
        <v>81.2</v>
      </c>
      <c r="G465" s="143" t="n">
        <v>0.58</v>
      </c>
      <c r="H465" s="115" t="n">
        <v>1</v>
      </c>
      <c r="I465" s="116" t="s">
        <v>28</v>
      </c>
      <c r="J465" s="144"/>
      <c r="K465" s="145" t="s">
        <v>131</v>
      </c>
      <c r="L465" s="146" t="s">
        <v>132</v>
      </c>
      <c r="M465" s="147" t="n">
        <v>36</v>
      </c>
      <c r="N465" s="148" t="n">
        <f aca="false">(D465*G465)*B465</f>
        <v>0</v>
      </c>
    </row>
    <row r="466" customFormat="false" ht="15" hidden="false" customHeight="false" outlineLevel="0" collapsed="false">
      <c r="A466" s="199" t="n">
        <v>12434</v>
      </c>
      <c r="B466" s="141"/>
      <c r="C466" s="142" t="s">
        <v>27</v>
      </c>
      <c r="D466" s="142" t="n">
        <v>30</v>
      </c>
      <c r="E466" s="142" t="n">
        <v>10</v>
      </c>
      <c r="F466" s="156" t="n">
        <v>85.4</v>
      </c>
      <c r="G466" s="143" t="n">
        <v>0.61</v>
      </c>
      <c r="H466" s="115" t="n">
        <v>1</v>
      </c>
      <c r="I466" s="116" t="s">
        <v>28</v>
      </c>
      <c r="J466" s="144"/>
      <c r="K466" s="145" t="s">
        <v>505</v>
      </c>
      <c r="L466" s="146" t="s">
        <v>132</v>
      </c>
      <c r="M466" s="147" t="n">
        <v>36</v>
      </c>
      <c r="N466" s="148" t="n">
        <f aca="false">(D466*G466)*B466</f>
        <v>0</v>
      </c>
    </row>
    <row r="467" customFormat="false" ht="15" hidden="false" customHeight="false" outlineLevel="0" collapsed="false">
      <c r="A467" s="199" t="n">
        <v>12435</v>
      </c>
      <c r="B467" s="141"/>
      <c r="C467" s="142" t="s">
        <v>27</v>
      </c>
      <c r="D467" s="142" t="n">
        <v>30</v>
      </c>
      <c r="E467" s="142" t="n">
        <v>10</v>
      </c>
      <c r="F467" s="156" t="n">
        <v>85.4</v>
      </c>
      <c r="G467" s="143" t="n">
        <v>0.61</v>
      </c>
      <c r="H467" s="115" t="n">
        <v>1</v>
      </c>
      <c r="I467" s="116" t="s">
        <v>28</v>
      </c>
      <c r="J467" s="144"/>
      <c r="K467" s="145" t="s">
        <v>506</v>
      </c>
      <c r="L467" s="146" t="s">
        <v>132</v>
      </c>
      <c r="M467" s="147" t="n">
        <v>36</v>
      </c>
      <c r="N467" s="148" t="n">
        <f aca="false">(D467*G467)*B467</f>
        <v>0</v>
      </c>
    </row>
    <row r="468" customFormat="false" ht="15" hidden="false" customHeight="false" outlineLevel="0" collapsed="false">
      <c r="A468" s="199" t="n">
        <v>12436</v>
      </c>
      <c r="B468" s="141"/>
      <c r="C468" s="142" t="s">
        <v>27</v>
      </c>
      <c r="D468" s="142" t="n">
        <v>30</v>
      </c>
      <c r="E468" s="142" t="n">
        <v>10</v>
      </c>
      <c r="F468" s="156" t="n">
        <v>85.4</v>
      </c>
      <c r="G468" s="143" t="n">
        <v>0.61</v>
      </c>
      <c r="H468" s="115" t="n">
        <v>1</v>
      </c>
      <c r="I468" s="116" t="s">
        <v>28</v>
      </c>
      <c r="J468" s="144"/>
      <c r="K468" s="145" t="s">
        <v>507</v>
      </c>
      <c r="L468" s="146" t="s">
        <v>132</v>
      </c>
      <c r="M468" s="147" t="n">
        <v>36</v>
      </c>
      <c r="N468" s="148" t="n">
        <f aca="false">(D468*G468)*B468</f>
        <v>0</v>
      </c>
    </row>
    <row r="469" customFormat="false" ht="15" hidden="false" customHeight="false" outlineLevel="0" collapsed="false">
      <c r="A469" s="199" t="n">
        <v>12442</v>
      </c>
      <c r="B469" s="141"/>
      <c r="C469" s="142" t="s">
        <v>27</v>
      </c>
      <c r="D469" s="142" t="n">
        <v>30</v>
      </c>
      <c r="E469" s="142" t="n">
        <v>10</v>
      </c>
      <c r="F469" s="156" t="n">
        <v>85.4</v>
      </c>
      <c r="G469" s="143" t="n">
        <v>0.61</v>
      </c>
      <c r="H469" s="115" t="n">
        <v>1</v>
      </c>
      <c r="I469" s="116" t="s">
        <v>28</v>
      </c>
      <c r="J469" s="144"/>
      <c r="K469" s="198" t="s">
        <v>508</v>
      </c>
      <c r="L469" s="146" t="s">
        <v>132</v>
      </c>
      <c r="M469" s="147" t="n">
        <v>36</v>
      </c>
      <c r="N469" s="148" t="n">
        <f aca="false">(D469*G469)*B469</f>
        <v>0</v>
      </c>
    </row>
    <row r="470" customFormat="false" ht="15" hidden="false" customHeight="false" outlineLevel="0" collapsed="false">
      <c r="A470" s="199" t="n">
        <v>12442</v>
      </c>
      <c r="B470" s="141"/>
      <c r="C470" s="142" t="s">
        <v>27</v>
      </c>
      <c r="D470" s="142" t="n">
        <v>30</v>
      </c>
      <c r="E470" s="142" t="n">
        <v>10</v>
      </c>
      <c r="F470" s="156" t="n">
        <v>85.4</v>
      </c>
      <c r="G470" s="143" t="n">
        <v>0.61</v>
      </c>
      <c r="H470" s="115" t="n">
        <v>1</v>
      </c>
      <c r="I470" s="116" t="s">
        <v>28</v>
      </c>
      <c r="J470" s="144"/>
      <c r="K470" s="198" t="s">
        <v>509</v>
      </c>
      <c r="L470" s="146" t="s">
        <v>132</v>
      </c>
      <c r="M470" s="147" t="n">
        <v>36</v>
      </c>
      <c r="N470" s="148" t="n">
        <f aca="false">(D470*G470)*B470</f>
        <v>0</v>
      </c>
    </row>
    <row r="471" customFormat="false" ht="15" hidden="false" customHeight="false" outlineLevel="0" collapsed="false">
      <c r="A471" s="140" t="n">
        <v>10256</v>
      </c>
      <c r="B471" s="141"/>
      <c r="C471" s="142" t="s">
        <v>27</v>
      </c>
      <c r="D471" s="142" t="n">
        <v>20</v>
      </c>
      <c r="E471" s="142" t="n">
        <v>10</v>
      </c>
      <c r="F471" s="156" t="n">
        <v>95.2</v>
      </c>
      <c r="G471" s="143" t="n">
        <v>0.68</v>
      </c>
      <c r="H471" s="115" t="n">
        <v>1</v>
      </c>
      <c r="I471" s="116" t="s">
        <v>28</v>
      </c>
      <c r="J471" s="144"/>
      <c r="K471" s="145" t="s">
        <v>234</v>
      </c>
      <c r="L471" s="146" t="s">
        <v>489</v>
      </c>
      <c r="M471" s="147" t="n">
        <v>36</v>
      </c>
      <c r="N471" s="148" t="n">
        <f aca="false">(D471*G471)*B471</f>
        <v>0</v>
      </c>
    </row>
    <row r="472" customFormat="false" ht="15" hidden="false" customHeight="false" outlineLevel="0" collapsed="false">
      <c r="A472" s="140" t="n">
        <v>10257</v>
      </c>
      <c r="B472" s="141"/>
      <c r="C472" s="142" t="s">
        <v>27</v>
      </c>
      <c r="D472" s="142" t="n">
        <v>20</v>
      </c>
      <c r="E472" s="142" t="n">
        <v>10</v>
      </c>
      <c r="F472" s="156" t="n">
        <v>102.2</v>
      </c>
      <c r="G472" s="143" t="n">
        <v>0.73</v>
      </c>
      <c r="H472" s="115" t="n">
        <v>1</v>
      </c>
      <c r="I472" s="116" t="s">
        <v>28</v>
      </c>
      <c r="J472" s="144"/>
      <c r="K472" s="145" t="s">
        <v>235</v>
      </c>
      <c r="L472" s="146" t="s">
        <v>489</v>
      </c>
      <c r="M472" s="147" t="n">
        <v>36</v>
      </c>
      <c r="N472" s="148" t="n">
        <f aca="false">(D472*G472)*B472</f>
        <v>0</v>
      </c>
    </row>
    <row r="473" customFormat="false" ht="15" hidden="false" customHeight="false" outlineLevel="0" collapsed="false">
      <c r="A473" s="140" t="n">
        <v>10259</v>
      </c>
      <c r="B473" s="141"/>
      <c r="C473" s="142" t="s">
        <v>27</v>
      </c>
      <c r="D473" s="142" t="n">
        <v>20</v>
      </c>
      <c r="E473" s="142" t="n">
        <v>1</v>
      </c>
      <c r="F473" s="156" t="n">
        <v>84</v>
      </c>
      <c r="G473" s="143" t="n">
        <v>0.6</v>
      </c>
      <c r="H473" s="115" t="n">
        <v>1</v>
      </c>
      <c r="I473" s="116" t="s">
        <v>28</v>
      </c>
      <c r="J473" s="144"/>
      <c r="K473" s="145" t="s">
        <v>510</v>
      </c>
      <c r="L473" s="146" t="s">
        <v>205</v>
      </c>
      <c r="M473" s="147" t="n">
        <v>36</v>
      </c>
      <c r="N473" s="148" t="n">
        <f aca="false">(D473*G473)*B473</f>
        <v>0</v>
      </c>
    </row>
    <row r="474" customFormat="false" ht="15" hidden="false" customHeight="false" outlineLevel="0" collapsed="false">
      <c r="A474" s="199" t="n">
        <v>10512</v>
      </c>
      <c r="B474" s="141"/>
      <c r="C474" s="142" t="s">
        <v>27</v>
      </c>
      <c r="D474" s="142" t="n">
        <v>20</v>
      </c>
      <c r="E474" s="142" t="n">
        <v>1</v>
      </c>
      <c r="F474" s="156" t="n">
        <v>112</v>
      </c>
      <c r="G474" s="143" t="n">
        <v>0.8</v>
      </c>
      <c r="H474" s="115" t="n">
        <v>1</v>
      </c>
      <c r="I474" s="116" t="s">
        <v>28</v>
      </c>
      <c r="J474" s="144"/>
      <c r="K474" s="145" t="s">
        <v>511</v>
      </c>
      <c r="L474" s="146" t="s">
        <v>205</v>
      </c>
      <c r="M474" s="147" t="n">
        <v>36</v>
      </c>
      <c r="N474" s="148" t="n">
        <f aca="false">(D474*G474)*B474</f>
        <v>0</v>
      </c>
    </row>
    <row r="475" customFormat="false" ht="15" hidden="false" customHeight="false" outlineLevel="0" collapsed="false">
      <c r="A475" s="199" t="n">
        <v>10513</v>
      </c>
      <c r="B475" s="141"/>
      <c r="C475" s="142" t="s">
        <v>27</v>
      </c>
      <c r="D475" s="142" t="n">
        <v>20</v>
      </c>
      <c r="E475" s="142" t="n">
        <v>1</v>
      </c>
      <c r="F475" s="156" t="n">
        <v>182</v>
      </c>
      <c r="G475" s="143" t="n">
        <v>1.3</v>
      </c>
      <c r="H475" s="115" t="n">
        <v>1</v>
      </c>
      <c r="I475" s="116" t="s">
        <v>28</v>
      </c>
      <c r="J475" s="144"/>
      <c r="K475" s="198" t="s">
        <v>512</v>
      </c>
      <c r="L475" s="146" t="s">
        <v>205</v>
      </c>
      <c r="M475" s="147" t="n">
        <v>36</v>
      </c>
      <c r="N475" s="148" t="n">
        <f aca="false">(D475*G475)*B475</f>
        <v>0</v>
      </c>
    </row>
    <row r="476" customFormat="false" ht="15" hidden="false" customHeight="false" outlineLevel="0" collapsed="false">
      <c r="A476" s="199" t="n">
        <v>10260</v>
      </c>
      <c r="B476" s="141"/>
      <c r="C476" s="142" t="s">
        <v>27</v>
      </c>
      <c r="D476" s="142" t="n">
        <v>30</v>
      </c>
      <c r="E476" s="142" t="n">
        <v>10</v>
      </c>
      <c r="F476" s="156" t="n">
        <v>106.4</v>
      </c>
      <c r="G476" s="143" t="n">
        <v>0.76</v>
      </c>
      <c r="H476" s="115" t="n">
        <v>1</v>
      </c>
      <c r="I476" s="116" t="s">
        <v>28</v>
      </c>
      <c r="J476" s="144"/>
      <c r="K476" s="145" t="s">
        <v>237</v>
      </c>
      <c r="L476" s="146" t="s">
        <v>126</v>
      </c>
      <c r="M476" s="147" t="n">
        <v>36</v>
      </c>
      <c r="N476" s="148" t="n">
        <f aca="false">(D476*G476)*B476</f>
        <v>0</v>
      </c>
    </row>
    <row r="477" customFormat="false" ht="15" hidden="false" customHeight="false" outlineLevel="0" collapsed="false">
      <c r="A477" s="199" t="n">
        <v>12400</v>
      </c>
      <c r="B477" s="141"/>
      <c r="C477" s="142" t="s">
        <v>27</v>
      </c>
      <c r="D477" s="142" t="n">
        <v>30</v>
      </c>
      <c r="E477" s="142" t="n">
        <v>10</v>
      </c>
      <c r="F477" s="156" t="n">
        <v>116.2</v>
      </c>
      <c r="G477" s="143" t="n">
        <v>0.83</v>
      </c>
      <c r="H477" s="115" t="n">
        <v>1</v>
      </c>
      <c r="I477" s="116" t="s">
        <v>28</v>
      </c>
      <c r="J477" s="144"/>
      <c r="K477" s="145" t="s">
        <v>513</v>
      </c>
      <c r="L477" s="146" t="s">
        <v>126</v>
      </c>
      <c r="M477" s="147" t="n">
        <v>36</v>
      </c>
      <c r="N477" s="148" t="n">
        <f aca="false">(D477*G477)*B477</f>
        <v>0</v>
      </c>
    </row>
    <row r="478" customFormat="false" ht="15" hidden="false" customHeight="false" outlineLevel="0" collapsed="false">
      <c r="A478" s="199" t="n">
        <v>12401</v>
      </c>
      <c r="B478" s="141"/>
      <c r="C478" s="142" t="s">
        <v>27</v>
      </c>
      <c r="D478" s="142" t="n">
        <v>30</v>
      </c>
      <c r="E478" s="142" t="n">
        <v>10</v>
      </c>
      <c r="F478" s="156" t="n">
        <v>116.2</v>
      </c>
      <c r="G478" s="143" t="n">
        <v>0.83</v>
      </c>
      <c r="H478" s="115" t="n">
        <v>1</v>
      </c>
      <c r="I478" s="116" t="s">
        <v>28</v>
      </c>
      <c r="J478" s="144"/>
      <c r="K478" s="145" t="s">
        <v>514</v>
      </c>
      <c r="L478" s="146" t="s">
        <v>126</v>
      </c>
      <c r="M478" s="147" t="n">
        <v>36</v>
      </c>
      <c r="N478" s="148" t="n">
        <f aca="false">(D478*G478)*B478</f>
        <v>0</v>
      </c>
    </row>
    <row r="479" customFormat="false" ht="15" hidden="false" customHeight="false" outlineLevel="0" collapsed="false">
      <c r="A479" s="199" t="n">
        <v>12402</v>
      </c>
      <c r="B479" s="141"/>
      <c r="C479" s="142" t="s">
        <v>27</v>
      </c>
      <c r="D479" s="142" t="n">
        <v>30</v>
      </c>
      <c r="E479" s="142" t="n">
        <v>10</v>
      </c>
      <c r="F479" s="156" t="n">
        <v>116.2</v>
      </c>
      <c r="G479" s="143" t="n">
        <v>0.83</v>
      </c>
      <c r="H479" s="115" t="n">
        <v>1</v>
      </c>
      <c r="I479" s="116" t="s">
        <v>28</v>
      </c>
      <c r="J479" s="144"/>
      <c r="K479" s="145" t="s">
        <v>515</v>
      </c>
      <c r="L479" s="146" t="s">
        <v>126</v>
      </c>
      <c r="M479" s="147" t="n">
        <v>37</v>
      </c>
      <c r="N479" s="148" t="n">
        <f aca="false">(D479*G479)*B479</f>
        <v>0</v>
      </c>
    </row>
    <row r="480" customFormat="false" ht="15" hidden="false" customHeight="false" outlineLevel="0" collapsed="false">
      <c r="A480" s="199" t="n">
        <v>12403</v>
      </c>
      <c r="B480" s="141"/>
      <c r="C480" s="142" t="s">
        <v>27</v>
      </c>
      <c r="D480" s="142" t="n">
        <v>30</v>
      </c>
      <c r="E480" s="142" t="n">
        <v>10</v>
      </c>
      <c r="F480" s="156" t="n">
        <v>116.2</v>
      </c>
      <c r="G480" s="143" t="n">
        <v>0.83</v>
      </c>
      <c r="H480" s="115" t="n">
        <v>1</v>
      </c>
      <c r="I480" s="116" t="s">
        <v>28</v>
      </c>
      <c r="J480" s="144"/>
      <c r="K480" s="145" t="s">
        <v>516</v>
      </c>
      <c r="L480" s="146" t="s">
        <v>126</v>
      </c>
      <c r="M480" s="147" t="n">
        <v>37</v>
      </c>
      <c r="N480" s="148" t="n">
        <f aca="false">(D480*G480)*B480</f>
        <v>0</v>
      </c>
    </row>
    <row r="481" customFormat="false" ht="15" hidden="false" customHeight="false" outlineLevel="0" collapsed="false">
      <c r="A481" s="199" t="n">
        <v>12404</v>
      </c>
      <c r="B481" s="141"/>
      <c r="C481" s="142" t="s">
        <v>27</v>
      </c>
      <c r="D481" s="142" t="n">
        <v>30</v>
      </c>
      <c r="E481" s="142" t="n">
        <v>10</v>
      </c>
      <c r="F481" s="156" t="n">
        <v>116.2</v>
      </c>
      <c r="G481" s="143" t="n">
        <v>0.83</v>
      </c>
      <c r="H481" s="115" t="n">
        <v>1</v>
      </c>
      <c r="I481" s="116" t="s">
        <v>28</v>
      </c>
      <c r="J481" s="144"/>
      <c r="K481" s="145" t="s">
        <v>517</v>
      </c>
      <c r="L481" s="146" t="s">
        <v>126</v>
      </c>
      <c r="M481" s="147" t="n">
        <v>37</v>
      </c>
      <c r="N481" s="148" t="n">
        <f aca="false">(D481*G481)*B481</f>
        <v>0</v>
      </c>
    </row>
    <row r="482" customFormat="false" ht="15" hidden="false" customHeight="false" outlineLevel="0" collapsed="false">
      <c r="A482" s="140" t="n">
        <v>10261</v>
      </c>
      <c r="B482" s="141"/>
      <c r="C482" s="142" t="s">
        <v>27</v>
      </c>
      <c r="D482" s="142" t="n">
        <v>25</v>
      </c>
      <c r="E482" s="142" t="n">
        <v>8</v>
      </c>
      <c r="F482" s="156" t="n">
        <v>91</v>
      </c>
      <c r="G482" s="143" t="n">
        <v>0.65</v>
      </c>
      <c r="H482" s="115" t="n">
        <v>1</v>
      </c>
      <c r="I482" s="116" t="s">
        <v>28</v>
      </c>
      <c r="J482" s="144"/>
      <c r="K482" s="145" t="s">
        <v>518</v>
      </c>
      <c r="L482" s="146" t="s">
        <v>228</v>
      </c>
      <c r="M482" s="147" t="n">
        <v>37</v>
      </c>
      <c r="N482" s="148" t="n">
        <f aca="false">(D482*G482)*B482</f>
        <v>0</v>
      </c>
    </row>
    <row r="483" customFormat="false" ht="15" hidden="false" customHeight="false" outlineLevel="0" collapsed="false">
      <c r="A483" s="140" t="n">
        <v>10262</v>
      </c>
      <c r="B483" s="141"/>
      <c r="C483" s="142" t="s">
        <v>27</v>
      </c>
      <c r="D483" s="142" t="n">
        <v>25</v>
      </c>
      <c r="E483" s="142" t="n">
        <v>8</v>
      </c>
      <c r="F483" s="156" t="n">
        <v>91</v>
      </c>
      <c r="G483" s="143" t="n">
        <v>0.65</v>
      </c>
      <c r="H483" s="115" t="n">
        <v>1</v>
      </c>
      <c r="I483" s="116" t="s">
        <v>28</v>
      </c>
      <c r="J483" s="144"/>
      <c r="K483" s="145" t="s">
        <v>519</v>
      </c>
      <c r="L483" s="146" t="s">
        <v>228</v>
      </c>
      <c r="M483" s="147" t="n">
        <v>37</v>
      </c>
      <c r="N483" s="148" t="n">
        <f aca="false">(D483*G483)*B483</f>
        <v>0</v>
      </c>
    </row>
    <row r="484" customFormat="false" ht="15" hidden="false" customHeight="false" outlineLevel="0" collapsed="false">
      <c r="A484" s="140" t="n">
        <v>10263</v>
      </c>
      <c r="B484" s="141"/>
      <c r="C484" s="142" t="s">
        <v>27</v>
      </c>
      <c r="D484" s="142" t="n">
        <v>25</v>
      </c>
      <c r="E484" s="142" t="n">
        <v>8</v>
      </c>
      <c r="F484" s="156" t="n">
        <v>91</v>
      </c>
      <c r="G484" s="143" t="n">
        <v>0.65</v>
      </c>
      <c r="H484" s="115" t="n">
        <v>1</v>
      </c>
      <c r="I484" s="116" t="s">
        <v>28</v>
      </c>
      <c r="J484" s="144"/>
      <c r="K484" s="145" t="s">
        <v>520</v>
      </c>
      <c r="L484" s="146" t="s">
        <v>228</v>
      </c>
      <c r="M484" s="147" t="n">
        <v>37</v>
      </c>
      <c r="N484" s="148" t="n">
        <f aca="false">(D484*G484)*B484</f>
        <v>0</v>
      </c>
    </row>
    <row r="485" customFormat="false" ht="15" hidden="false" customHeight="false" outlineLevel="0" collapsed="false">
      <c r="A485" s="140" t="n">
        <v>10264</v>
      </c>
      <c r="B485" s="141"/>
      <c r="C485" s="142" t="s">
        <v>27</v>
      </c>
      <c r="D485" s="142" t="n">
        <v>25</v>
      </c>
      <c r="E485" s="142" t="n">
        <v>8</v>
      </c>
      <c r="F485" s="156" t="n">
        <v>91</v>
      </c>
      <c r="G485" s="143" t="n">
        <v>0.65</v>
      </c>
      <c r="H485" s="115" t="n">
        <v>1</v>
      </c>
      <c r="I485" s="116" t="s">
        <v>28</v>
      </c>
      <c r="J485" s="144"/>
      <c r="K485" s="145" t="s">
        <v>521</v>
      </c>
      <c r="L485" s="146" t="s">
        <v>228</v>
      </c>
      <c r="M485" s="147" t="n">
        <v>37</v>
      </c>
      <c r="N485" s="148" t="n">
        <f aca="false">(D485*G485)*B485</f>
        <v>0</v>
      </c>
    </row>
    <row r="486" customFormat="false" ht="15" hidden="false" customHeight="false" outlineLevel="0" collapsed="false">
      <c r="A486" s="140" t="n">
        <v>10268</v>
      </c>
      <c r="B486" s="141"/>
      <c r="C486" s="142" t="s">
        <v>27</v>
      </c>
      <c r="D486" s="142" t="n">
        <v>25</v>
      </c>
      <c r="E486" s="142" t="n">
        <v>8</v>
      </c>
      <c r="F486" s="156" t="n">
        <v>91</v>
      </c>
      <c r="G486" s="143" t="n">
        <v>0.65</v>
      </c>
      <c r="H486" s="115" t="n">
        <v>1</v>
      </c>
      <c r="I486" s="116" t="s">
        <v>28</v>
      </c>
      <c r="J486" s="144"/>
      <c r="K486" s="198" t="s">
        <v>522</v>
      </c>
      <c r="L486" s="146" t="s">
        <v>228</v>
      </c>
      <c r="M486" s="147" t="n">
        <v>37</v>
      </c>
      <c r="N486" s="148" t="n">
        <f aca="false">(D486*G486)*B486</f>
        <v>0</v>
      </c>
    </row>
    <row r="487" customFormat="false" ht="15" hidden="false" customHeight="false" outlineLevel="0" collapsed="false">
      <c r="A487" s="140" t="n">
        <v>10515</v>
      </c>
      <c r="B487" s="141"/>
      <c r="C487" s="142" t="s">
        <v>27</v>
      </c>
      <c r="D487" s="142" t="n">
        <v>25</v>
      </c>
      <c r="E487" s="142" t="n">
        <v>10</v>
      </c>
      <c r="F487" s="156" t="n">
        <v>103.6</v>
      </c>
      <c r="G487" s="143" t="n">
        <v>0.74</v>
      </c>
      <c r="H487" s="115" t="n">
        <v>1</v>
      </c>
      <c r="I487" s="116" t="s">
        <v>28</v>
      </c>
      <c r="J487" s="144"/>
      <c r="K487" s="198" t="s">
        <v>523</v>
      </c>
      <c r="L487" s="146" t="s">
        <v>126</v>
      </c>
      <c r="M487" s="147" t="n">
        <v>37</v>
      </c>
      <c r="N487" s="148" t="n">
        <f aca="false">(D487*G487)*B487</f>
        <v>0</v>
      </c>
    </row>
    <row r="488" customFormat="false" ht="15" hidden="false" customHeight="false" outlineLevel="0" collapsed="false">
      <c r="A488" s="140" t="n">
        <v>10270</v>
      </c>
      <c r="B488" s="141"/>
      <c r="C488" s="142" t="s">
        <v>27</v>
      </c>
      <c r="D488" s="142" t="n">
        <v>10</v>
      </c>
      <c r="E488" s="142" t="n">
        <v>1</v>
      </c>
      <c r="F488" s="156" t="n">
        <v>313.6</v>
      </c>
      <c r="G488" s="143" t="n">
        <v>2.24</v>
      </c>
      <c r="H488" s="115" t="n">
        <v>1</v>
      </c>
      <c r="I488" s="116" t="s">
        <v>28</v>
      </c>
      <c r="J488" s="144"/>
      <c r="K488" s="145" t="s">
        <v>524</v>
      </c>
      <c r="L488" s="146" t="s">
        <v>525</v>
      </c>
      <c r="M488" s="147" t="n">
        <v>37</v>
      </c>
      <c r="N488" s="148" t="n">
        <f aca="false">(D488*G488)*B488</f>
        <v>0</v>
      </c>
    </row>
    <row r="489" customFormat="false" ht="15" hidden="false" customHeight="false" outlineLevel="0" collapsed="false">
      <c r="A489" s="99"/>
      <c r="B489" s="100"/>
      <c r="C489" s="101"/>
      <c r="D489" s="73"/>
      <c r="E489" s="102"/>
      <c r="F489" s="156" t="n">
        <v>0</v>
      </c>
      <c r="G489" s="138"/>
      <c r="H489" s="104"/>
      <c r="I489" s="139"/>
      <c r="J489" s="106"/>
      <c r="K489" s="107" t="s">
        <v>526</v>
      </c>
      <c r="L489" s="75"/>
      <c r="M489" s="147"/>
      <c r="N489" s="98" t="s">
        <v>5</v>
      </c>
    </row>
    <row r="490" customFormat="false" ht="15" hidden="false" customHeight="false" outlineLevel="0" collapsed="false">
      <c r="A490" s="140" t="n">
        <v>10271</v>
      </c>
      <c r="B490" s="141"/>
      <c r="C490" s="142" t="s">
        <v>27</v>
      </c>
      <c r="D490" s="142" t="n">
        <v>8</v>
      </c>
      <c r="E490" s="142" t="n">
        <v>1</v>
      </c>
      <c r="F490" s="156" t="n">
        <v>385</v>
      </c>
      <c r="G490" s="143" t="n">
        <v>2.75</v>
      </c>
      <c r="H490" s="115" t="n">
        <v>1</v>
      </c>
      <c r="I490" s="116" t="s">
        <v>28</v>
      </c>
      <c r="J490" s="144"/>
      <c r="K490" s="145" t="s">
        <v>527</v>
      </c>
      <c r="L490" s="146" t="s">
        <v>528</v>
      </c>
      <c r="M490" s="147" t="n">
        <v>37</v>
      </c>
      <c r="N490" s="148" t="n">
        <f aca="false">(D490*G490)*B490</f>
        <v>0</v>
      </c>
    </row>
    <row r="491" customFormat="false" ht="15" hidden="false" customHeight="false" outlineLevel="0" collapsed="false">
      <c r="A491" s="140" t="n">
        <v>10272</v>
      </c>
      <c r="B491" s="141"/>
      <c r="C491" s="142" t="s">
        <v>27</v>
      </c>
      <c r="D491" s="142" t="n">
        <v>8</v>
      </c>
      <c r="E491" s="142" t="n">
        <v>1</v>
      </c>
      <c r="F491" s="156" t="n">
        <v>355.6</v>
      </c>
      <c r="G491" s="143" t="n">
        <v>2.54</v>
      </c>
      <c r="H491" s="115" t="n">
        <v>1</v>
      </c>
      <c r="I491" s="116" t="s">
        <v>28</v>
      </c>
      <c r="J491" s="144"/>
      <c r="K491" s="145" t="s">
        <v>529</v>
      </c>
      <c r="L491" s="146" t="s">
        <v>528</v>
      </c>
      <c r="M491" s="147" t="n">
        <v>37</v>
      </c>
      <c r="N491" s="148" t="n">
        <f aca="false">(D491*G491)*B491</f>
        <v>0</v>
      </c>
    </row>
    <row r="492" customFormat="false" ht="15" hidden="false" customHeight="false" outlineLevel="0" collapsed="false">
      <c r="A492" s="140" t="n">
        <v>10273</v>
      </c>
      <c r="B492" s="141"/>
      <c r="C492" s="142" t="s">
        <v>27</v>
      </c>
      <c r="D492" s="142" t="n">
        <v>8</v>
      </c>
      <c r="E492" s="142" t="n">
        <v>1</v>
      </c>
      <c r="F492" s="156" t="n">
        <v>365.4</v>
      </c>
      <c r="G492" s="143" t="n">
        <v>2.61</v>
      </c>
      <c r="H492" s="115" t="n">
        <v>1</v>
      </c>
      <c r="I492" s="116" t="s">
        <v>28</v>
      </c>
      <c r="J492" s="144"/>
      <c r="K492" s="145" t="s">
        <v>530</v>
      </c>
      <c r="L492" s="146" t="s">
        <v>528</v>
      </c>
      <c r="M492" s="147" t="n">
        <v>37</v>
      </c>
      <c r="N492" s="148" t="n">
        <f aca="false">(D492*G492)*B492</f>
        <v>0</v>
      </c>
    </row>
    <row r="493" customFormat="false" ht="15" hidden="false" customHeight="false" outlineLevel="0" collapsed="false">
      <c r="A493" s="140" t="n">
        <v>10274</v>
      </c>
      <c r="B493" s="141"/>
      <c r="C493" s="142" t="s">
        <v>27</v>
      </c>
      <c r="D493" s="142" t="n">
        <v>8</v>
      </c>
      <c r="E493" s="142" t="n">
        <v>1</v>
      </c>
      <c r="F493" s="156" t="n">
        <v>414.4</v>
      </c>
      <c r="G493" s="143" t="n">
        <v>2.96</v>
      </c>
      <c r="H493" s="115" t="n">
        <v>1</v>
      </c>
      <c r="I493" s="116" t="s">
        <v>28</v>
      </c>
      <c r="J493" s="144"/>
      <c r="K493" s="145" t="s">
        <v>531</v>
      </c>
      <c r="L493" s="146" t="s">
        <v>528</v>
      </c>
      <c r="M493" s="147" t="n">
        <v>37</v>
      </c>
      <c r="N493" s="148" t="n">
        <f aca="false">(D493*G493)*B493</f>
        <v>0</v>
      </c>
    </row>
    <row r="494" customFormat="false" ht="15" hidden="false" customHeight="false" outlineLevel="0" collapsed="false">
      <c r="A494" s="140" t="n">
        <v>11071</v>
      </c>
      <c r="B494" s="141"/>
      <c r="C494" s="142" t="s">
        <v>27</v>
      </c>
      <c r="D494" s="142" t="n">
        <v>8</v>
      </c>
      <c r="E494" s="142" t="n">
        <v>1</v>
      </c>
      <c r="F494" s="156" t="n">
        <v>422.8</v>
      </c>
      <c r="G494" s="143" t="n">
        <v>3.02</v>
      </c>
      <c r="H494" s="115" t="n">
        <v>1</v>
      </c>
      <c r="I494" s="116" t="s">
        <v>28</v>
      </c>
      <c r="J494" s="144"/>
      <c r="K494" s="198" t="s">
        <v>437</v>
      </c>
      <c r="L494" s="146" t="s">
        <v>528</v>
      </c>
      <c r="M494" s="147" t="n">
        <v>37</v>
      </c>
      <c r="N494" s="148" t="n">
        <f aca="false">(D494*G494)*B494</f>
        <v>0</v>
      </c>
    </row>
    <row r="495" customFormat="false" ht="15" hidden="false" customHeight="false" outlineLevel="0" collapsed="false">
      <c r="A495" s="140" t="n">
        <v>10272</v>
      </c>
      <c r="B495" s="141"/>
      <c r="C495" s="142" t="s">
        <v>27</v>
      </c>
      <c r="D495" s="142" t="n">
        <v>8</v>
      </c>
      <c r="E495" s="142" t="n">
        <v>1</v>
      </c>
      <c r="F495" s="156" t="n">
        <v>414.4</v>
      </c>
      <c r="G495" s="143" t="n">
        <v>2.96</v>
      </c>
      <c r="H495" s="115" t="n">
        <v>1</v>
      </c>
      <c r="I495" s="116" t="s">
        <v>28</v>
      </c>
      <c r="J495" s="144"/>
      <c r="K495" s="198" t="s">
        <v>532</v>
      </c>
      <c r="L495" s="146" t="s">
        <v>528</v>
      </c>
      <c r="M495" s="147" t="n">
        <v>37</v>
      </c>
      <c r="N495" s="148" t="n">
        <f aca="false">(D495*G495)*B495</f>
        <v>0</v>
      </c>
    </row>
    <row r="496" customFormat="false" ht="15" hidden="false" customHeight="false" outlineLevel="0" collapsed="false">
      <c r="A496" s="140" t="n">
        <v>11073</v>
      </c>
      <c r="B496" s="141"/>
      <c r="C496" s="142" t="s">
        <v>27</v>
      </c>
      <c r="D496" s="142" t="n">
        <v>8</v>
      </c>
      <c r="E496" s="142" t="n">
        <v>1</v>
      </c>
      <c r="F496" s="156" t="n">
        <v>432.6</v>
      </c>
      <c r="G496" s="143" t="n">
        <v>3.09</v>
      </c>
      <c r="H496" s="115" t="n">
        <v>1</v>
      </c>
      <c r="I496" s="116" t="s">
        <v>28</v>
      </c>
      <c r="J496" s="144" t="s">
        <v>533</v>
      </c>
      <c r="K496" s="198" t="s">
        <v>534</v>
      </c>
      <c r="L496" s="146" t="s">
        <v>528</v>
      </c>
      <c r="M496" s="147" t="n">
        <v>38</v>
      </c>
      <c r="N496" s="148" t="n">
        <f aca="false">(D496*G496)*B496</f>
        <v>0</v>
      </c>
    </row>
    <row r="497" customFormat="false" ht="15" hidden="false" customHeight="false" outlineLevel="0" collapsed="false">
      <c r="A497" s="140" t="n">
        <v>11074</v>
      </c>
      <c r="B497" s="141"/>
      <c r="C497" s="142" t="s">
        <v>27</v>
      </c>
      <c r="D497" s="142" t="n">
        <v>8</v>
      </c>
      <c r="E497" s="142" t="n">
        <v>1</v>
      </c>
      <c r="F497" s="156" t="n">
        <v>365.4</v>
      </c>
      <c r="G497" s="143" t="n">
        <v>2.61</v>
      </c>
      <c r="H497" s="115" t="n">
        <v>1</v>
      </c>
      <c r="I497" s="116" t="s">
        <v>28</v>
      </c>
      <c r="J497" s="144" t="s">
        <v>533</v>
      </c>
      <c r="K497" s="198" t="s">
        <v>535</v>
      </c>
      <c r="L497" s="146" t="s">
        <v>528</v>
      </c>
      <c r="M497" s="147" t="n">
        <v>38</v>
      </c>
      <c r="N497" s="148" t="n">
        <f aca="false">(D497*G497)*B497</f>
        <v>0</v>
      </c>
    </row>
    <row r="498" customFormat="false" ht="15" hidden="false" customHeight="false" outlineLevel="0" collapsed="false">
      <c r="A498" s="140" t="n">
        <v>11075</v>
      </c>
      <c r="B498" s="141"/>
      <c r="C498" s="142" t="s">
        <v>27</v>
      </c>
      <c r="D498" s="142" t="n">
        <v>8</v>
      </c>
      <c r="E498" s="142" t="n">
        <v>1</v>
      </c>
      <c r="F498" s="156" t="n">
        <v>355.6</v>
      </c>
      <c r="G498" s="143" t="n">
        <v>2.54</v>
      </c>
      <c r="H498" s="115" t="n">
        <v>1</v>
      </c>
      <c r="I498" s="116" t="s">
        <v>28</v>
      </c>
      <c r="J498" s="144" t="s">
        <v>533</v>
      </c>
      <c r="K498" s="198" t="s">
        <v>536</v>
      </c>
      <c r="L498" s="146" t="s">
        <v>528</v>
      </c>
      <c r="M498" s="147" t="n">
        <v>38</v>
      </c>
      <c r="N498" s="148" t="n">
        <f aca="false">(D498*G498)*B498</f>
        <v>0</v>
      </c>
    </row>
    <row r="499" customFormat="false" ht="15" hidden="false" customHeight="false" outlineLevel="0" collapsed="false">
      <c r="A499" s="140" t="n">
        <v>10275</v>
      </c>
      <c r="B499" s="141"/>
      <c r="C499" s="142" t="s">
        <v>27</v>
      </c>
      <c r="D499" s="142" t="n">
        <v>8</v>
      </c>
      <c r="E499" s="142" t="n">
        <v>1</v>
      </c>
      <c r="F499" s="156" t="n">
        <v>462</v>
      </c>
      <c r="G499" s="143" t="n">
        <v>3.3</v>
      </c>
      <c r="H499" s="115" t="n">
        <v>1</v>
      </c>
      <c r="I499" s="116" t="s">
        <v>28</v>
      </c>
      <c r="J499" s="144" t="s">
        <v>533</v>
      </c>
      <c r="K499" s="145" t="s">
        <v>537</v>
      </c>
      <c r="L499" s="146" t="s">
        <v>528</v>
      </c>
      <c r="M499" s="147" t="n">
        <v>38</v>
      </c>
      <c r="N499" s="148" t="n">
        <f aca="false">(D499*G499)*B499</f>
        <v>0</v>
      </c>
    </row>
    <row r="500" customFormat="false" ht="15" hidden="false" customHeight="false" outlineLevel="0" collapsed="false">
      <c r="A500" s="199" t="n">
        <v>10276</v>
      </c>
      <c r="B500" s="141"/>
      <c r="C500" s="142" t="s">
        <v>27</v>
      </c>
      <c r="D500" s="142" t="n">
        <v>8</v>
      </c>
      <c r="E500" s="142" t="n">
        <v>1</v>
      </c>
      <c r="F500" s="156" t="n">
        <v>481.6</v>
      </c>
      <c r="G500" s="143" t="n">
        <v>3.44</v>
      </c>
      <c r="H500" s="115" t="n">
        <v>1</v>
      </c>
      <c r="I500" s="116" t="s">
        <v>28</v>
      </c>
      <c r="J500" s="144" t="s">
        <v>533</v>
      </c>
      <c r="K500" s="145" t="s">
        <v>538</v>
      </c>
      <c r="L500" s="146" t="s">
        <v>528</v>
      </c>
      <c r="M500" s="147" t="n">
        <v>38</v>
      </c>
      <c r="N500" s="148" t="n">
        <f aca="false">(D500*G500)*B500</f>
        <v>0</v>
      </c>
    </row>
    <row r="501" customFormat="false" ht="15" hidden="false" customHeight="false" outlineLevel="0" collapsed="false">
      <c r="A501" s="199" t="n">
        <v>10277</v>
      </c>
      <c r="B501" s="141"/>
      <c r="C501" s="142" t="s">
        <v>27</v>
      </c>
      <c r="D501" s="142" t="n">
        <v>8</v>
      </c>
      <c r="E501" s="142" t="n">
        <v>1</v>
      </c>
      <c r="F501" s="156" t="n">
        <v>452.2</v>
      </c>
      <c r="G501" s="143" t="n">
        <v>3.23</v>
      </c>
      <c r="H501" s="115" t="n">
        <v>1</v>
      </c>
      <c r="I501" s="116" t="s">
        <v>28</v>
      </c>
      <c r="J501" s="144" t="s">
        <v>533</v>
      </c>
      <c r="K501" s="145" t="s">
        <v>539</v>
      </c>
      <c r="L501" s="146" t="s">
        <v>528</v>
      </c>
      <c r="M501" s="147" t="n">
        <v>38</v>
      </c>
      <c r="N501" s="148" t="n">
        <f aca="false">(D501*G501)*B501</f>
        <v>0</v>
      </c>
    </row>
    <row r="502" customFormat="false" ht="15" hidden="false" customHeight="false" outlineLevel="0" collapsed="false">
      <c r="A502" s="199" t="n">
        <v>10278</v>
      </c>
      <c r="B502" s="141"/>
      <c r="C502" s="142" t="s">
        <v>27</v>
      </c>
      <c r="D502" s="142" t="n">
        <v>8</v>
      </c>
      <c r="E502" s="142" t="n">
        <v>1</v>
      </c>
      <c r="F502" s="156" t="n">
        <v>471.8</v>
      </c>
      <c r="G502" s="143" t="n">
        <v>3.37</v>
      </c>
      <c r="H502" s="115" t="n">
        <v>1</v>
      </c>
      <c r="I502" s="116" t="s">
        <v>28</v>
      </c>
      <c r="J502" s="144" t="s">
        <v>533</v>
      </c>
      <c r="K502" s="145" t="s">
        <v>540</v>
      </c>
      <c r="L502" s="146" t="s">
        <v>528</v>
      </c>
      <c r="M502" s="147" t="n">
        <v>38</v>
      </c>
      <c r="N502" s="148" t="n">
        <f aca="false">(D502*G502)*B502</f>
        <v>0</v>
      </c>
    </row>
    <row r="503" customFormat="false" ht="15" hidden="false" customHeight="false" outlineLevel="0" collapsed="false">
      <c r="A503" s="199" t="n">
        <v>11077</v>
      </c>
      <c r="B503" s="141"/>
      <c r="C503" s="142" t="s">
        <v>27</v>
      </c>
      <c r="D503" s="142" t="n">
        <v>8</v>
      </c>
      <c r="E503" s="142" t="n">
        <v>1</v>
      </c>
      <c r="F503" s="156" t="n">
        <v>422.8</v>
      </c>
      <c r="G503" s="143" t="n">
        <v>3.02</v>
      </c>
      <c r="H503" s="115" t="n">
        <v>1</v>
      </c>
      <c r="I503" s="116" t="s">
        <v>28</v>
      </c>
      <c r="J503" s="144" t="s">
        <v>533</v>
      </c>
      <c r="K503" s="198" t="s">
        <v>541</v>
      </c>
      <c r="L503" s="146" t="s">
        <v>528</v>
      </c>
      <c r="M503" s="147" t="n">
        <v>38</v>
      </c>
      <c r="N503" s="148" t="n">
        <f aca="false">(D503*G503)*B503</f>
        <v>0</v>
      </c>
    </row>
    <row r="504" customFormat="false" ht="15" hidden="false" customHeight="false" outlineLevel="0" collapsed="false">
      <c r="A504" s="199" t="n">
        <v>11078</v>
      </c>
      <c r="B504" s="141"/>
      <c r="C504" s="142" t="s">
        <v>27</v>
      </c>
      <c r="D504" s="142" t="n">
        <v>8</v>
      </c>
      <c r="E504" s="142" t="n">
        <v>1</v>
      </c>
      <c r="F504" s="156" t="n">
        <v>229.6</v>
      </c>
      <c r="G504" s="143" t="n">
        <v>1.64</v>
      </c>
      <c r="H504" s="115" t="n">
        <v>1</v>
      </c>
      <c r="I504" s="116" t="s">
        <v>28</v>
      </c>
      <c r="J504" s="144" t="s">
        <v>533</v>
      </c>
      <c r="K504" s="198" t="s">
        <v>542</v>
      </c>
      <c r="L504" s="146" t="s">
        <v>543</v>
      </c>
      <c r="M504" s="147" t="n">
        <v>38</v>
      </c>
      <c r="N504" s="148" t="n">
        <f aca="false">(D504*G504)*B504</f>
        <v>0</v>
      </c>
    </row>
    <row r="505" customFormat="false" ht="15" hidden="false" customHeight="false" outlineLevel="0" collapsed="false">
      <c r="A505" s="199" t="n">
        <v>11079</v>
      </c>
      <c r="B505" s="141"/>
      <c r="C505" s="142" t="s">
        <v>27</v>
      </c>
      <c r="D505" s="142" t="n">
        <v>8</v>
      </c>
      <c r="E505" s="142" t="n">
        <v>1</v>
      </c>
      <c r="F505" s="156" t="n">
        <v>249.2</v>
      </c>
      <c r="G505" s="143" t="n">
        <v>1.78</v>
      </c>
      <c r="H505" s="115" t="n">
        <v>1</v>
      </c>
      <c r="I505" s="116" t="s">
        <v>28</v>
      </c>
      <c r="J505" s="144" t="s">
        <v>533</v>
      </c>
      <c r="K505" s="198" t="s">
        <v>321</v>
      </c>
      <c r="L505" s="146" t="s">
        <v>543</v>
      </c>
      <c r="M505" s="147" t="n">
        <v>38</v>
      </c>
      <c r="N505" s="148" t="n">
        <f aca="false">(D505*G505)*B505</f>
        <v>0</v>
      </c>
    </row>
    <row r="506" customFormat="false" ht="15" hidden="false" customHeight="false" outlineLevel="0" collapsed="false">
      <c r="A506" s="199" t="n">
        <v>11080</v>
      </c>
      <c r="B506" s="141"/>
      <c r="C506" s="142" t="s">
        <v>27</v>
      </c>
      <c r="D506" s="142" t="n">
        <v>8</v>
      </c>
      <c r="E506" s="142" t="n">
        <v>1</v>
      </c>
      <c r="F506" s="156" t="n">
        <v>239.4</v>
      </c>
      <c r="G506" s="143" t="n">
        <v>1.71</v>
      </c>
      <c r="H506" s="115" t="n">
        <v>1</v>
      </c>
      <c r="I506" s="116" t="s">
        <v>28</v>
      </c>
      <c r="J506" s="144" t="s">
        <v>533</v>
      </c>
      <c r="K506" s="198" t="s">
        <v>544</v>
      </c>
      <c r="L506" s="146" t="s">
        <v>543</v>
      </c>
      <c r="M506" s="147" t="n">
        <v>38</v>
      </c>
      <c r="N506" s="148" t="n">
        <f aca="false">(D506*G506)*B506</f>
        <v>0</v>
      </c>
    </row>
    <row r="507" customFormat="false" ht="15" hidden="false" customHeight="false" outlineLevel="0" collapsed="false">
      <c r="A507" s="199" t="n">
        <v>11081</v>
      </c>
      <c r="B507" s="141"/>
      <c r="C507" s="142" t="s">
        <v>27</v>
      </c>
      <c r="D507" s="142" t="n">
        <v>8</v>
      </c>
      <c r="E507" s="142" t="n">
        <v>1</v>
      </c>
      <c r="F507" s="156" t="n">
        <v>278.6</v>
      </c>
      <c r="G507" s="143" t="n">
        <v>1.99</v>
      </c>
      <c r="H507" s="115" t="n">
        <v>1</v>
      </c>
      <c r="I507" s="116" t="s">
        <v>28</v>
      </c>
      <c r="J507" s="144" t="s">
        <v>533</v>
      </c>
      <c r="K507" s="198" t="s">
        <v>545</v>
      </c>
      <c r="L507" s="146" t="s">
        <v>543</v>
      </c>
      <c r="M507" s="147" t="n">
        <v>38</v>
      </c>
      <c r="N507" s="148" t="n">
        <f aca="false">(D507*G507)*B507</f>
        <v>0</v>
      </c>
    </row>
    <row r="508" customFormat="false" ht="15" hidden="false" customHeight="true" outlineLevel="0" collapsed="false">
      <c r="A508" s="99"/>
      <c r="B508" s="100"/>
      <c r="C508" s="101"/>
      <c r="D508" s="73"/>
      <c r="E508" s="102"/>
      <c r="F508" s="156" t="n">
        <v>0</v>
      </c>
      <c r="G508" s="138"/>
      <c r="H508" s="104"/>
      <c r="I508" s="139"/>
      <c r="J508" s="106"/>
      <c r="K508" s="107" t="s">
        <v>546</v>
      </c>
      <c r="L508" s="75"/>
      <c r="M508" s="147"/>
      <c r="N508" s="98" t="s">
        <v>5</v>
      </c>
    </row>
    <row r="509" customFormat="false" ht="15" hidden="false" customHeight="false" outlineLevel="0" collapsed="false">
      <c r="A509" s="140" t="n">
        <v>10281</v>
      </c>
      <c r="B509" s="141"/>
      <c r="C509" s="142" t="s">
        <v>27</v>
      </c>
      <c r="D509" s="142" t="n">
        <v>10</v>
      </c>
      <c r="E509" s="142" t="s">
        <v>547</v>
      </c>
      <c r="F509" s="156" t="n">
        <v>140</v>
      </c>
      <c r="G509" s="143" t="n">
        <v>1</v>
      </c>
      <c r="H509" s="115" t="n">
        <v>1</v>
      </c>
      <c r="I509" s="116" t="s">
        <v>28</v>
      </c>
      <c r="J509" s="144" t="s">
        <v>548</v>
      </c>
      <c r="K509" s="145" t="s">
        <v>216</v>
      </c>
      <c r="L509" s="209" t="s">
        <v>549</v>
      </c>
      <c r="M509" s="147" t="n">
        <v>38</v>
      </c>
      <c r="N509" s="148" t="n">
        <f aca="false">(D509*G509)*B509</f>
        <v>0</v>
      </c>
    </row>
    <row r="510" customFormat="false" ht="15" hidden="false" customHeight="false" outlineLevel="0" collapsed="false">
      <c r="A510" s="140" t="n">
        <v>10282</v>
      </c>
      <c r="B510" s="141"/>
      <c r="C510" s="142" t="s">
        <v>27</v>
      </c>
      <c r="D510" s="142" t="n">
        <v>10</v>
      </c>
      <c r="E510" s="142" t="s">
        <v>547</v>
      </c>
      <c r="F510" s="156" t="n">
        <v>128.8</v>
      </c>
      <c r="G510" s="143" t="n">
        <v>0.92</v>
      </c>
      <c r="H510" s="115" t="n">
        <v>1</v>
      </c>
      <c r="I510" s="116" t="s">
        <v>28</v>
      </c>
      <c r="J510" s="144" t="s">
        <v>548</v>
      </c>
      <c r="K510" s="145" t="s">
        <v>215</v>
      </c>
      <c r="L510" s="209" t="s">
        <v>549</v>
      </c>
      <c r="M510" s="147" t="n">
        <v>38</v>
      </c>
      <c r="N510" s="148" t="n">
        <f aca="false">(D510*G510)*B510</f>
        <v>0</v>
      </c>
    </row>
    <row r="511" customFormat="false" ht="15" hidden="false" customHeight="false" outlineLevel="0" collapsed="false">
      <c r="A511" s="140" t="n">
        <v>10283</v>
      </c>
      <c r="B511" s="141"/>
      <c r="C511" s="142" t="s">
        <v>27</v>
      </c>
      <c r="D511" s="142" t="n">
        <v>10</v>
      </c>
      <c r="E511" s="142" t="s">
        <v>547</v>
      </c>
      <c r="F511" s="156" t="n">
        <v>140</v>
      </c>
      <c r="G511" s="143" t="n">
        <v>1</v>
      </c>
      <c r="H511" s="115" t="n">
        <v>1</v>
      </c>
      <c r="I511" s="116" t="s">
        <v>28</v>
      </c>
      <c r="J511" s="144" t="s">
        <v>548</v>
      </c>
      <c r="K511" s="145" t="s">
        <v>214</v>
      </c>
      <c r="L511" s="209" t="s">
        <v>549</v>
      </c>
      <c r="M511" s="147" t="n">
        <v>38</v>
      </c>
      <c r="N511" s="148" t="n">
        <f aca="false">(D511*G511)*B511</f>
        <v>0</v>
      </c>
    </row>
    <row r="512" customFormat="false" ht="15" hidden="false" customHeight="false" outlineLevel="0" collapsed="false">
      <c r="A512" s="140" t="n">
        <v>10284</v>
      </c>
      <c r="B512" s="141"/>
      <c r="C512" s="142" t="s">
        <v>27</v>
      </c>
      <c r="D512" s="142" t="n">
        <v>10</v>
      </c>
      <c r="E512" s="142" t="s">
        <v>547</v>
      </c>
      <c r="F512" s="156" t="n">
        <v>134.4</v>
      </c>
      <c r="G512" s="143" t="n">
        <v>0.96</v>
      </c>
      <c r="H512" s="115" t="n">
        <v>1</v>
      </c>
      <c r="I512" s="116" t="s">
        <v>28</v>
      </c>
      <c r="J512" s="144" t="s">
        <v>550</v>
      </c>
      <c r="K512" s="145" t="s">
        <v>215</v>
      </c>
      <c r="L512" s="209" t="s">
        <v>551</v>
      </c>
      <c r="M512" s="147" t="n">
        <v>38</v>
      </c>
      <c r="N512" s="148" t="n">
        <f aca="false">(D512*G512)*B512</f>
        <v>0</v>
      </c>
    </row>
    <row r="513" customFormat="false" ht="15" hidden="false" customHeight="false" outlineLevel="0" collapsed="false">
      <c r="A513" s="200" t="n">
        <v>10285</v>
      </c>
      <c r="B513" s="141"/>
      <c r="C513" s="142" t="s">
        <v>27</v>
      </c>
      <c r="D513" s="142" t="n">
        <v>10</v>
      </c>
      <c r="E513" s="142" t="s">
        <v>547</v>
      </c>
      <c r="F513" s="156" t="n">
        <v>134.4</v>
      </c>
      <c r="G513" s="143" t="n">
        <v>0.96</v>
      </c>
      <c r="H513" s="115" t="n">
        <v>1</v>
      </c>
      <c r="I513" s="116" t="s">
        <v>28</v>
      </c>
      <c r="J513" s="144" t="s">
        <v>550</v>
      </c>
      <c r="K513" s="201" t="s">
        <v>216</v>
      </c>
      <c r="L513" s="209" t="s">
        <v>551</v>
      </c>
      <c r="M513" s="147" t="n">
        <v>39</v>
      </c>
      <c r="N513" s="148" t="n">
        <f aca="false">(D513*G513)*B513</f>
        <v>0</v>
      </c>
    </row>
    <row r="514" customFormat="false" ht="15" hidden="false" customHeight="false" outlineLevel="0" collapsed="false">
      <c r="A514" s="200" t="n">
        <v>10286</v>
      </c>
      <c r="B514" s="141"/>
      <c r="C514" s="142" t="s">
        <v>27</v>
      </c>
      <c r="D514" s="142" t="n">
        <v>20</v>
      </c>
      <c r="E514" s="142" t="n">
        <v>2</v>
      </c>
      <c r="F514" s="156" t="n">
        <v>137.2</v>
      </c>
      <c r="G514" s="143" t="n">
        <v>0.98</v>
      </c>
      <c r="H514" s="115" t="n">
        <v>1</v>
      </c>
      <c r="I514" s="116" t="s">
        <v>28</v>
      </c>
      <c r="J514" s="144" t="s">
        <v>552</v>
      </c>
      <c r="K514" s="203" t="s">
        <v>214</v>
      </c>
      <c r="L514" s="209" t="s">
        <v>553</v>
      </c>
      <c r="M514" s="147" t="n">
        <v>39</v>
      </c>
      <c r="N514" s="148" t="n">
        <f aca="false">(D514*G514)*B514</f>
        <v>0</v>
      </c>
    </row>
    <row r="515" customFormat="false" ht="15" hidden="false" customHeight="false" outlineLevel="0" collapsed="false">
      <c r="A515" s="99"/>
      <c r="B515" s="100"/>
      <c r="C515" s="101"/>
      <c r="D515" s="73"/>
      <c r="E515" s="102"/>
      <c r="F515" s="156" t="n">
        <v>0</v>
      </c>
      <c r="G515" s="138"/>
      <c r="H515" s="104"/>
      <c r="I515" s="139"/>
      <c r="J515" s="106"/>
      <c r="K515" s="107" t="s">
        <v>554</v>
      </c>
      <c r="L515" s="75"/>
      <c r="M515" s="147"/>
      <c r="N515" s="98" t="s">
        <v>5</v>
      </c>
    </row>
    <row r="516" customFormat="false" ht="15" hidden="false" customHeight="false" outlineLevel="0" collapsed="false">
      <c r="A516" s="140" t="n">
        <v>10301</v>
      </c>
      <c r="B516" s="141"/>
      <c r="C516" s="142" t="s">
        <v>27</v>
      </c>
      <c r="D516" s="142" t="n">
        <v>10</v>
      </c>
      <c r="E516" s="142" t="n">
        <v>1</v>
      </c>
      <c r="F516" s="156" t="n">
        <v>114.8</v>
      </c>
      <c r="G516" s="143" t="n">
        <v>0.82</v>
      </c>
      <c r="H516" s="115" t="n">
        <v>1</v>
      </c>
      <c r="I516" s="116" t="s">
        <v>28</v>
      </c>
      <c r="J516" s="144"/>
      <c r="K516" s="145" t="s">
        <v>555</v>
      </c>
      <c r="L516" s="146" t="s">
        <v>245</v>
      </c>
      <c r="M516" s="147" t="n">
        <v>39</v>
      </c>
      <c r="N516" s="148" t="n">
        <f aca="false">(D516*G516)*B516</f>
        <v>0</v>
      </c>
    </row>
    <row r="517" customFormat="false" ht="15" hidden="false" customHeight="false" outlineLevel="0" collapsed="false">
      <c r="A517" s="140" t="n">
        <v>10302</v>
      </c>
      <c r="B517" s="141"/>
      <c r="C517" s="142" t="s">
        <v>27</v>
      </c>
      <c r="D517" s="142" t="n">
        <v>10</v>
      </c>
      <c r="E517" s="142" t="n">
        <v>1</v>
      </c>
      <c r="F517" s="156" t="n">
        <v>114.8</v>
      </c>
      <c r="G517" s="143" t="n">
        <v>0.82</v>
      </c>
      <c r="H517" s="115" t="n">
        <v>1</v>
      </c>
      <c r="I517" s="116" t="s">
        <v>28</v>
      </c>
      <c r="J517" s="144"/>
      <c r="K517" s="145" t="s">
        <v>556</v>
      </c>
      <c r="L517" s="146" t="s">
        <v>245</v>
      </c>
      <c r="M517" s="147" t="n">
        <v>39</v>
      </c>
      <c r="N517" s="148" t="n">
        <f aca="false">(D517*G517)*B517</f>
        <v>0</v>
      </c>
    </row>
    <row r="518" customFormat="false" ht="15" hidden="false" customHeight="false" outlineLevel="0" collapsed="false">
      <c r="A518" s="140" t="n">
        <v>10303</v>
      </c>
      <c r="B518" s="141"/>
      <c r="C518" s="142" t="s">
        <v>27</v>
      </c>
      <c r="D518" s="142" t="n">
        <v>10</v>
      </c>
      <c r="E518" s="142" t="n">
        <v>1</v>
      </c>
      <c r="F518" s="156" t="n">
        <v>114.8</v>
      </c>
      <c r="G518" s="143" t="n">
        <v>0.82</v>
      </c>
      <c r="H518" s="115" t="n">
        <v>1</v>
      </c>
      <c r="I518" s="116" t="s">
        <v>28</v>
      </c>
      <c r="J518" s="144"/>
      <c r="K518" s="145" t="s">
        <v>557</v>
      </c>
      <c r="L518" s="146" t="s">
        <v>245</v>
      </c>
      <c r="M518" s="147" t="n">
        <v>39</v>
      </c>
      <c r="N518" s="148" t="n">
        <f aca="false">(D518*G518)*B518</f>
        <v>0</v>
      </c>
    </row>
    <row r="519" customFormat="false" ht="15" hidden="false" customHeight="false" outlineLevel="0" collapsed="false">
      <c r="A519" s="140" t="n">
        <v>10304</v>
      </c>
      <c r="B519" s="141"/>
      <c r="C519" s="142" t="s">
        <v>27</v>
      </c>
      <c r="D519" s="142" t="n">
        <v>10</v>
      </c>
      <c r="E519" s="142" t="n">
        <v>1</v>
      </c>
      <c r="F519" s="156" t="n">
        <v>114.8</v>
      </c>
      <c r="G519" s="143" t="n">
        <v>0.82</v>
      </c>
      <c r="H519" s="115" t="n">
        <v>1</v>
      </c>
      <c r="I519" s="116" t="s">
        <v>28</v>
      </c>
      <c r="J519" s="144"/>
      <c r="K519" s="145" t="s">
        <v>558</v>
      </c>
      <c r="L519" s="146" t="s">
        <v>245</v>
      </c>
      <c r="M519" s="147" t="n">
        <v>39</v>
      </c>
      <c r="N519" s="148" t="n">
        <f aca="false">(D519*G519)*B519</f>
        <v>0</v>
      </c>
    </row>
    <row r="520" customFormat="false" ht="15" hidden="false" customHeight="false" outlineLevel="0" collapsed="false">
      <c r="A520" s="199" t="n">
        <v>10305</v>
      </c>
      <c r="B520" s="141"/>
      <c r="C520" s="142" t="s">
        <v>27</v>
      </c>
      <c r="D520" s="142" t="n">
        <v>10</v>
      </c>
      <c r="E520" s="142" t="n">
        <v>1</v>
      </c>
      <c r="F520" s="156" t="n">
        <v>114.8</v>
      </c>
      <c r="G520" s="143" t="n">
        <v>0.82</v>
      </c>
      <c r="H520" s="115" t="n">
        <v>1</v>
      </c>
      <c r="I520" s="116" t="s">
        <v>28</v>
      </c>
      <c r="J520" s="144"/>
      <c r="K520" s="145" t="s">
        <v>559</v>
      </c>
      <c r="L520" s="146" t="s">
        <v>245</v>
      </c>
      <c r="M520" s="147" t="n">
        <v>39</v>
      </c>
      <c r="N520" s="148" t="n">
        <f aca="false">(D520*G520)*B520</f>
        <v>0</v>
      </c>
    </row>
    <row r="521" customFormat="false" ht="15" hidden="false" customHeight="false" outlineLevel="0" collapsed="false">
      <c r="A521" s="199" t="n">
        <v>10306</v>
      </c>
      <c r="B521" s="141"/>
      <c r="C521" s="142" t="s">
        <v>27</v>
      </c>
      <c r="D521" s="142" t="n">
        <v>10</v>
      </c>
      <c r="E521" s="142" t="n">
        <v>1</v>
      </c>
      <c r="F521" s="156" t="n">
        <v>114.8</v>
      </c>
      <c r="G521" s="143" t="n">
        <v>0.82</v>
      </c>
      <c r="H521" s="115" t="n">
        <v>1</v>
      </c>
      <c r="I521" s="116" t="s">
        <v>28</v>
      </c>
      <c r="J521" s="144"/>
      <c r="K521" s="145" t="s">
        <v>560</v>
      </c>
      <c r="L521" s="146" t="s">
        <v>245</v>
      </c>
      <c r="M521" s="147" t="n">
        <v>39</v>
      </c>
      <c r="N521" s="148" t="n">
        <f aca="false">(D521*G521)*B521</f>
        <v>0</v>
      </c>
    </row>
    <row r="522" customFormat="false" ht="15" hidden="false" customHeight="false" outlineLevel="0" collapsed="false">
      <c r="A522" s="199" t="n">
        <v>10307</v>
      </c>
      <c r="B522" s="141"/>
      <c r="C522" s="142" t="s">
        <v>27</v>
      </c>
      <c r="D522" s="142" t="n">
        <v>10</v>
      </c>
      <c r="E522" s="142" t="n">
        <v>1</v>
      </c>
      <c r="F522" s="156" t="n">
        <v>114.8</v>
      </c>
      <c r="G522" s="143" t="n">
        <v>0.82</v>
      </c>
      <c r="H522" s="115" t="n">
        <v>1</v>
      </c>
      <c r="I522" s="116" t="s">
        <v>28</v>
      </c>
      <c r="J522" s="144"/>
      <c r="K522" s="198" t="s">
        <v>561</v>
      </c>
      <c r="L522" s="146" t="s">
        <v>245</v>
      </c>
      <c r="M522" s="147" t="n">
        <v>39</v>
      </c>
      <c r="N522" s="148" t="n">
        <f aca="false">(D522*G522)*B522</f>
        <v>0</v>
      </c>
    </row>
    <row r="523" customFormat="false" ht="15" hidden="false" customHeight="false" outlineLevel="0" collapsed="false">
      <c r="A523" s="99"/>
      <c r="B523" s="100"/>
      <c r="C523" s="101"/>
      <c r="D523" s="73"/>
      <c r="E523" s="102"/>
      <c r="F523" s="156" t="n">
        <v>0</v>
      </c>
      <c r="G523" s="138"/>
      <c r="H523" s="104"/>
      <c r="I523" s="139"/>
      <c r="J523" s="106"/>
      <c r="K523" s="107" t="s">
        <v>562</v>
      </c>
      <c r="L523" s="75"/>
      <c r="M523" s="147"/>
      <c r="N523" s="98" t="s">
        <v>5</v>
      </c>
    </row>
    <row r="524" customFormat="false" ht="15" hidden="false" customHeight="false" outlineLevel="0" collapsed="false">
      <c r="A524" s="140" t="n">
        <v>10311</v>
      </c>
      <c r="B524" s="141"/>
      <c r="C524" s="142" t="s">
        <v>27</v>
      </c>
      <c r="D524" s="142" t="n">
        <v>15</v>
      </c>
      <c r="E524" s="142" t="n">
        <v>1</v>
      </c>
      <c r="F524" s="156" t="n">
        <v>99.4</v>
      </c>
      <c r="G524" s="143" t="n">
        <v>0.71</v>
      </c>
      <c r="H524" s="115" t="n">
        <v>1</v>
      </c>
      <c r="I524" s="116" t="s">
        <v>28</v>
      </c>
      <c r="J524" s="144"/>
      <c r="K524" s="145" t="s">
        <v>563</v>
      </c>
      <c r="L524" s="146" t="s">
        <v>252</v>
      </c>
      <c r="M524" s="147" t="n">
        <v>39</v>
      </c>
      <c r="N524" s="148" t="n">
        <f aca="false">(D524*G524)*B524</f>
        <v>0</v>
      </c>
    </row>
    <row r="525" customFormat="false" ht="15" hidden="false" customHeight="false" outlineLevel="0" collapsed="false">
      <c r="A525" s="140" t="n">
        <v>10312</v>
      </c>
      <c r="B525" s="141"/>
      <c r="C525" s="142" t="s">
        <v>27</v>
      </c>
      <c r="D525" s="142" t="n">
        <v>15</v>
      </c>
      <c r="E525" s="142" t="n">
        <v>1</v>
      </c>
      <c r="F525" s="156" t="n">
        <v>99.4</v>
      </c>
      <c r="G525" s="143" t="n">
        <v>0.71</v>
      </c>
      <c r="H525" s="115" t="n">
        <v>1</v>
      </c>
      <c r="I525" s="116" t="s">
        <v>28</v>
      </c>
      <c r="J525" s="144"/>
      <c r="K525" s="145" t="s">
        <v>564</v>
      </c>
      <c r="L525" s="146" t="s">
        <v>252</v>
      </c>
      <c r="M525" s="147" t="n">
        <v>39</v>
      </c>
      <c r="N525" s="148" t="n">
        <f aca="false">(D525*G525)*B525</f>
        <v>0</v>
      </c>
    </row>
    <row r="526" customFormat="false" ht="15" hidden="false" customHeight="false" outlineLevel="0" collapsed="false">
      <c r="A526" s="140" t="n">
        <v>10313</v>
      </c>
      <c r="B526" s="141"/>
      <c r="C526" s="142" t="s">
        <v>27</v>
      </c>
      <c r="D526" s="142" t="n">
        <v>15</v>
      </c>
      <c r="E526" s="142" t="n">
        <v>1</v>
      </c>
      <c r="F526" s="156" t="n">
        <v>102.2</v>
      </c>
      <c r="G526" s="143" t="n">
        <v>0.73</v>
      </c>
      <c r="H526" s="115" t="n">
        <v>1</v>
      </c>
      <c r="I526" s="116" t="s">
        <v>28</v>
      </c>
      <c r="J526" s="144"/>
      <c r="K526" s="145" t="s">
        <v>565</v>
      </c>
      <c r="L526" s="146" t="s">
        <v>252</v>
      </c>
      <c r="M526" s="147" t="n">
        <v>39</v>
      </c>
      <c r="N526" s="148" t="n">
        <f aca="false">(D526*G526)*B526</f>
        <v>0</v>
      </c>
    </row>
    <row r="527" customFormat="false" ht="15" hidden="false" customHeight="false" outlineLevel="0" collapsed="false">
      <c r="A527" s="140" t="n">
        <v>10314</v>
      </c>
      <c r="B527" s="141"/>
      <c r="C527" s="142" t="s">
        <v>27</v>
      </c>
      <c r="D527" s="142" t="n">
        <v>15</v>
      </c>
      <c r="E527" s="142" t="n">
        <v>1</v>
      </c>
      <c r="F527" s="156" t="n">
        <v>99.4</v>
      </c>
      <c r="G527" s="143" t="n">
        <v>0.71</v>
      </c>
      <c r="H527" s="115" t="n">
        <v>1</v>
      </c>
      <c r="I527" s="116" t="s">
        <v>28</v>
      </c>
      <c r="J527" s="144"/>
      <c r="K527" s="145" t="s">
        <v>468</v>
      </c>
      <c r="L527" s="146" t="s">
        <v>252</v>
      </c>
      <c r="M527" s="147" t="n">
        <v>39</v>
      </c>
      <c r="N527" s="148" t="n">
        <f aca="false">(D527*G527)*B527</f>
        <v>0</v>
      </c>
    </row>
    <row r="528" customFormat="false" ht="15" hidden="false" customHeight="false" outlineLevel="0" collapsed="false">
      <c r="A528" s="140" t="n">
        <v>10315</v>
      </c>
      <c r="B528" s="141"/>
      <c r="C528" s="142" t="s">
        <v>27</v>
      </c>
      <c r="D528" s="142" t="n">
        <v>15</v>
      </c>
      <c r="E528" s="142" t="n">
        <v>1</v>
      </c>
      <c r="F528" s="156" t="n">
        <v>99.4</v>
      </c>
      <c r="G528" s="143" t="n">
        <v>0.71</v>
      </c>
      <c r="H528" s="115" t="n">
        <v>1</v>
      </c>
      <c r="I528" s="116" t="s">
        <v>28</v>
      </c>
      <c r="J528" s="144"/>
      <c r="K528" s="145" t="s">
        <v>566</v>
      </c>
      <c r="L528" s="146" t="s">
        <v>252</v>
      </c>
      <c r="M528" s="147" t="n">
        <v>39</v>
      </c>
      <c r="N528" s="148" t="n">
        <f aca="false">(D528*G528)*B528</f>
        <v>0</v>
      </c>
    </row>
    <row r="529" customFormat="false" ht="15" hidden="false" customHeight="false" outlineLevel="0" collapsed="false">
      <c r="A529" s="140" t="n">
        <v>10318</v>
      </c>
      <c r="B529" s="141"/>
      <c r="C529" s="142" t="s">
        <v>27</v>
      </c>
      <c r="D529" s="142" t="n">
        <v>15</v>
      </c>
      <c r="E529" s="142" t="n">
        <v>1</v>
      </c>
      <c r="F529" s="156" t="n">
        <v>99.4</v>
      </c>
      <c r="G529" s="143" t="n">
        <v>0.71</v>
      </c>
      <c r="H529" s="115" t="n">
        <v>1</v>
      </c>
      <c r="I529" s="116" t="s">
        <v>28</v>
      </c>
      <c r="J529" s="144"/>
      <c r="K529" s="198" t="s">
        <v>567</v>
      </c>
      <c r="L529" s="146" t="s">
        <v>252</v>
      </c>
      <c r="M529" s="147" t="n">
        <v>39</v>
      </c>
      <c r="N529" s="148" t="n">
        <f aca="false">(D529*G529)*B529</f>
        <v>0</v>
      </c>
    </row>
    <row r="530" customFormat="false" ht="15" hidden="false" customHeight="false" outlineLevel="0" collapsed="false">
      <c r="A530" s="199" t="n">
        <v>10316</v>
      </c>
      <c r="B530" s="141"/>
      <c r="C530" s="142" t="s">
        <v>27</v>
      </c>
      <c r="D530" s="142" t="n">
        <v>15</v>
      </c>
      <c r="E530" s="142" t="n">
        <v>1</v>
      </c>
      <c r="F530" s="156" t="n">
        <v>119</v>
      </c>
      <c r="G530" s="143" t="n">
        <v>0.85</v>
      </c>
      <c r="H530" s="115" t="n">
        <v>1</v>
      </c>
      <c r="I530" s="116" t="s">
        <v>28</v>
      </c>
      <c r="J530" s="144"/>
      <c r="K530" s="145" t="s">
        <v>568</v>
      </c>
      <c r="L530" s="146" t="s">
        <v>252</v>
      </c>
      <c r="M530" s="147" t="n">
        <v>39</v>
      </c>
      <c r="N530" s="148" t="n">
        <f aca="false">(D530*G530)*B530</f>
        <v>0</v>
      </c>
    </row>
    <row r="531" customFormat="false" ht="15" hidden="false" customHeight="false" outlineLevel="0" collapsed="false">
      <c r="A531" s="200" t="n">
        <v>10317</v>
      </c>
      <c r="B531" s="141"/>
      <c r="C531" s="142" t="s">
        <v>27</v>
      </c>
      <c r="D531" s="142" t="n">
        <v>15</v>
      </c>
      <c r="E531" s="142" t="n">
        <v>1</v>
      </c>
      <c r="F531" s="156" t="n">
        <v>99.4</v>
      </c>
      <c r="G531" s="143" t="n">
        <v>0.71</v>
      </c>
      <c r="H531" s="115" t="n">
        <v>1</v>
      </c>
      <c r="I531" s="116" t="s">
        <v>28</v>
      </c>
      <c r="J531" s="210"/>
      <c r="K531" s="201" t="s">
        <v>569</v>
      </c>
      <c r="L531" s="146" t="s">
        <v>252</v>
      </c>
      <c r="M531" s="147" t="n">
        <v>40</v>
      </c>
      <c r="N531" s="148" t="n">
        <f aca="false">(D531*G531)*B531</f>
        <v>0</v>
      </c>
    </row>
    <row r="532" customFormat="false" ht="15" hidden="false" customHeight="false" outlineLevel="0" collapsed="false">
      <c r="A532" s="200" t="n">
        <v>10319</v>
      </c>
      <c r="B532" s="141"/>
      <c r="C532" s="142" t="s">
        <v>27</v>
      </c>
      <c r="D532" s="142" t="n">
        <v>15</v>
      </c>
      <c r="E532" s="142" t="n">
        <v>1</v>
      </c>
      <c r="F532" s="156" t="n">
        <v>134.4</v>
      </c>
      <c r="G532" s="143" t="n">
        <v>0.96</v>
      </c>
      <c r="H532" s="115" t="n">
        <v>1</v>
      </c>
      <c r="I532" s="116" t="s">
        <v>28</v>
      </c>
      <c r="J532" s="210"/>
      <c r="K532" s="203" t="s">
        <v>570</v>
      </c>
      <c r="L532" s="146" t="s">
        <v>252</v>
      </c>
      <c r="M532" s="147" t="n">
        <v>40</v>
      </c>
      <c r="N532" s="148" t="n">
        <f aca="false">(D532*G532)*B532</f>
        <v>0</v>
      </c>
    </row>
    <row r="533" customFormat="false" ht="15" hidden="false" customHeight="false" outlineLevel="0" collapsed="false">
      <c r="A533" s="200" t="n">
        <v>10320</v>
      </c>
      <c r="B533" s="141"/>
      <c r="C533" s="142" t="s">
        <v>27</v>
      </c>
      <c r="D533" s="142" t="n">
        <v>15</v>
      </c>
      <c r="E533" s="142" t="n">
        <v>1</v>
      </c>
      <c r="F533" s="156" t="n">
        <v>135.8</v>
      </c>
      <c r="G533" s="143" t="n">
        <v>0.97</v>
      </c>
      <c r="H533" s="115" t="n">
        <v>1</v>
      </c>
      <c r="I533" s="116" t="s">
        <v>28</v>
      </c>
      <c r="J533" s="210"/>
      <c r="K533" s="203" t="s">
        <v>571</v>
      </c>
      <c r="L533" s="146" t="s">
        <v>252</v>
      </c>
      <c r="M533" s="147" t="n">
        <v>40</v>
      </c>
      <c r="N533" s="148" t="n">
        <f aca="false">(D533*G533)*B533</f>
        <v>0</v>
      </c>
    </row>
    <row r="534" customFormat="false" ht="15" hidden="false" customHeight="false" outlineLevel="0" collapsed="false">
      <c r="A534" s="211"/>
      <c r="B534" s="177"/>
      <c r="C534" s="212"/>
      <c r="D534" s="212"/>
      <c r="E534" s="212"/>
      <c r="F534" s="156" t="n">
        <v>0</v>
      </c>
      <c r="G534" s="179"/>
      <c r="H534" s="134"/>
      <c r="I534" s="180"/>
      <c r="J534" s="212"/>
      <c r="K534" s="213" t="s">
        <v>572</v>
      </c>
      <c r="L534" s="191"/>
      <c r="M534" s="147"/>
      <c r="N534" s="183" t="s">
        <v>5</v>
      </c>
    </row>
    <row r="535" customFormat="false" ht="15" hidden="false" customHeight="false" outlineLevel="0" collapsed="false">
      <c r="A535" s="200" t="n">
        <v>10890</v>
      </c>
      <c r="B535" s="141"/>
      <c r="C535" s="142" t="s">
        <v>27</v>
      </c>
      <c r="D535" s="142" t="n">
        <v>15</v>
      </c>
      <c r="E535" s="142" t="n">
        <v>1</v>
      </c>
      <c r="F535" s="156" t="n">
        <v>114.8</v>
      </c>
      <c r="G535" s="143" t="n">
        <v>0.82</v>
      </c>
      <c r="H535" s="115" t="n">
        <v>1</v>
      </c>
      <c r="I535" s="116" t="s">
        <v>28</v>
      </c>
      <c r="J535" s="151"/>
      <c r="K535" s="201" t="s">
        <v>573</v>
      </c>
      <c r="L535" s="146" t="s">
        <v>252</v>
      </c>
      <c r="M535" s="147" t="n">
        <v>40</v>
      </c>
      <c r="N535" s="148" t="n">
        <f aca="false">(D535*G535)*B535</f>
        <v>0</v>
      </c>
    </row>
    <row r="536" customFormat="false" ht="15" hidden="false" customHeight="false" outlineLevel="0" collapsed="false">
      <c r="A536" s="200" t="n">
        <v>10891</v>
      </c>
      <c r="B536" s="141"/>
      <c r="C536" s="142" t="s">
        <v>27</v>
      </c>
      <c r="D536" s="142" t="n">
        <v>15</v>
      </c>
      <c r="E536" s="142" t="n">
        <v>1</v>
      </c>
      <c r="F536" s="156" t="n">
        <v>100.8</v>
      </c>
      <c r="G536" s="143" t="n">
        <v>0.72</v>
      </c>
      <c r="H536" s="115" t="n">
        <v>1</v>
      </c>
      <c r="I536" s="116" t="s">
        <v>28</v>
      </c>
      <c r="J536" s="151"/>
      <c r="K536" s="201" t="s">
        <v>574</v>
      </c>
      <c r="L536" s="146" t="s">
        <v>252</v>
      </c>
      <c r="M536" s="147" t="n">
        <v>40</v>
      </c>
      <c r="N536" s="148" t="n">
        <f aca="false">(D536*G536)*B536</f>
        <v>0</v>
      </c>
    </row>
    <row r="537" customFormat="false" ht="15" hidden="false" customHeight="false" outlineLevel="0" collapsed="false">
      <c r="A537" s="200" t="n">
        <v>10892</v>
      </c>
      <c r="B537" s="141"/>
      <c r="C537" s="142" t="s">
        <v>27</v>
      </c>
      <c r="D537" s="142" t="n">
        <v>15</v>
      </c>
      <c r="E537" s="142" t="n">
        <v>1</v>
      </c>
      <c r="F537" s="156" t="n">
        <v>88.2</v>
      </c>
      <c r="G537" s="143" t="n">
        <v>0.63</v>
      </c>
      <c r="H537" s="115" t="n">
        <v>1</v>
      </c>
      <c r="I537" s="116" t="s">
        <v>28</v>
      </c>
      <c r="J537" s="151"/>
      <c r="K537" s="201" t="s">
        <v>575</v>
      </c>
      <c r="L537" s="146" t="s">
        <v>252</v>
      </c>
      <c r="M537" s="147" t="n">
        <v>40</v>
      </c>
      <c r="N537" s="148" t="n">
        <f aca="false">(D537*G537)*B537</f>
        <v>0</v>
      </c>
    </row>
    <row r="538" customFormat="false" ht="15" hidden="false" customHeight="false" outlineLevel="0" collapsed="false">
      <c r="A538" s="200" t="n">
        <v>10893</v>
      </c>
      <c r="B538" s="141"/>
      <c r="C538" s="142" t="s">
        <v>27</v>
      </c>
      <c r="D538" s="142" t="n">
        <v>15</v>
      </c>
      <c r="E538" s="142" t="n">
        <v>1</v>
      </c>
      <c r="F538" s="156" t="n">
        <v>86.8</v>
      </c>
      <c r="G538" s="143" t="n">
        <v>0.62</v>
      </c>
      <c r="H538" s="115" t="n">
        <v>1</v>
      </c>
      <c r="I538" s="116" t="s">
        <v>28</v>
      </c>
      <c r="J538" s="151"/>
      <c r="K538" s="201" t="s">
        <v>576</v>
      </c>
      <c r="L538" s="146" t="s">
        <v>252</v>
      </c>
      <c r="M538" s="147" t="n">
        <v>40</v>
      </c>
      <c r="N538" s="148" t="n">
        <f aca="false">(D538*G538)*B538</f>
        <v>0</v>
      </c>
    </row>
    <row r="539" customFormat="false" ht="15" hidden="false" customHeight="false" outlineLevel="0" collapsed="false">
      <c r="A539" s="200" t="n">
        <v>11136</v>
      </c>
      <c r="B539" s="141"/>
      <c r="C539" s="142" t="s">
        <v>27</v>
      </c>
      <c r="D539" s="142" t="n">
        <v>15</v>
      </c>
      <c r="E539" s="142" t="n">
        <v>1</v>
      </c>
      <c r="F539" s="156" t="n">
        <v>120.4</v>
      </c>
      <c r="G539" s="143" t="n">
        <v>0.86</v>
      </c>
      <c r="H539" s="115" t="n">
        <v>1</v>
      </c>
      <c r="I539" s="116" t="s">
        <v>28</v>
      </c>
      <c r="J539" s="151"/>
      <c r="K539" s="203" t="s">
        <v>577</v>
      </c>
      <c r="L539" s="146" t="s">
        <v>252</v>
      </c>
      <c r="M539" s="147" t="n">
        <v>40</v>
      </c>
      <c r="N539" s="148" t="n">
        <f aca="false">(D539*G539)*B539</f>
        <v>0</v>
      </c>
    </row>
    <row r="540" customFormat="false" ht="15" hidden="false" customHeight="false" outlineLevel="0" collapsed="false">
      <c r="A540" s="200" t="n">
        <v>11135</v>
      </c>
      <c r="B540" s="141"/>
      <c r="C540" s="142" t="s">
        <v>27</v>
      </c>
      <c r="D540" s="142" t="n">
        <v>15</v>
      </c>
      <c r="E540" s="142" t="n">
        <v>1</v>
      </c>
      <c r="F540" s="156" t="n">
        <v>120.4</v>
      </c>
      <c r="G540" s="143" t="n">
        <v>0.86</v>
      </c>
      <c r="H540" s="115" t="n">
        <v>1</v>
      </c>
      <c r="I540" s="116" t="s">
        <v>28</v>
      </c>
      <c r="J540" s="151"/>
      <c r="K540" s="203" t="s">
        <v>578</v>
      </c>
      <c r="L540" s="146" t="s">
        <v>252</v>
      </c>
      <c r="M540" s="147" t="n">
        <v>40</v>
      </c>
      <c r="N540" s="148" t="n">
        <f aca="false">(D540*G540)*B540</f>
        <v>0</v>
      </c>
    </row>
    <row r="541" customFormat="false" ht="15" hidden="false" customHeight="false" outlineLevel="0" collapsed="false">
      <c r="A541" s="200" t="n">
        <v>11137</v>
      </c>
      <c r="B541" s="141"/>
      <c r="C541" s="142" t="s">
        <v>27</v>
      </c>
      <c r="D541" s="142" t="n">
        <v>15</v>
      </c>
      <c r="E541" s="142" t="n">
        <v>1</v>
      </c>
      <c r="F541" s="156" t="n">
        <v>285.6</v>
      </c>
      <c r="G541" s="143" t="n">
        <v>2.04</v>
      </c>
      <c r="H541" s="115" t="n">
        <v>1</v>
      </c>
      <c r="I541" s="116" t="s">
        <v>28</v>
      </c>
      <c r="J541" s="151"/>
      <c r="K541" s="203" t="s">
        <v>579</v>
      </c>
      <c r="L541" s="146" t="s">
        <v>252</v>
      </c>
      <c r="M541" s="147" t="n">
        <v>40</v>
      </c>
      <c r="N541" s="148" t="n">
        <f aca="false">(D541*G541)*B541</f>
        <v>0</v>
      </c>
    </row>
    <row r="542" customFormat="false" ht="13.9" hidden="false" customHeight="true" outlineLevel="0" collapsed="false">
      <c r="A542" s="99"/>
      <c r="B542" s="100"/>
      <c r="C542" s="101"/>
      <c r="D542" s="73"/>
      <c r="E542" s="102"/>
      <c r="F542" s="156" t="n">
        <v>0</v>
      </c>
      <c r="G542" s="138"/>
      <c r="H542" s="104"/>
      <c r="I542" s="139"/>
      <c r="J542" s="102"/>
      <c r="K542" s="138" t="s">
        <v>580</v>
      </c>
      <c r="L542" s="75"/>
      <c r="M542" s="147"/>
      <c r="N542" s="98" t="s">
        <v>5</v>
      </c>
    </row>
    <row r="543" customFormat="false" ht="15" hidden="false" customHeight="false" outlineLevel="0" collapsed="false">
      <c r="A543" s="140" t="n">
        <v>10321</v>
      </c>
      <c r="B543" s="141"/>
      <c r="C543" s="142" t="s">
        <v>27</v>
      </c>
      <c r="D543" s="142" t="n">
        <v>20</v>
      </c>
      <c r="E543" s="142" t="n">
        <v>1</v>
      </c>
      <c r="F543" s="156" t="n">
        <v>133</v>
      </c>
      <c r="G543" s="143" t="n">
        <v>0.95</v>
      </c>
      <c r="H543" s="115" t="n">
        <v>1</v>
      </c>
      <c r="I543" s="116" t="s">
        <v>28</v>
      </c>
      <c r="J543" s="144" t="s">
        <v>581</v>
      </c>
      <c r="K543" s="145" t="s">
        <v>582</v>
      </c>
      <c r="L543" s="146" t="s">
        <v>252</v>
      </c>
      <c r="M543" s="147" t="n">
        <v>40</v>
      </c>
      <c r="N543" s="148" t="n">
        <f aca="false">(D543*G543)*B543</f>
        <v>0</v>
      </c>
    </row>
    <row r="544" customFormat="false" ht="15" hidden="false" customHeight="false" outlineLevel="0" collapsed="false">
      <c r="A544" s="199" t="n">
        <v>10324</v>
      </c>
      <c r="B544" s="141"/>
      <c r="C544" s="142" t="s">
        <v>27</v>
      </c>
      <c r="D544" s="142" t="n">
        <v>20</v>
      </c>
      <c r="E544" s="142" t="n">
        <v>1</v>
      </c>
      <c r="F544" s="156" t="n">
        <v>158.2</v>
      </c>
      <c r="G544" s="143" t="n">
        <v>1.13</v>
      </c>
      <c r="H544" s="115" t="n">
        <v>1</v>
      </c>
      <c r="I544" s="116" t="s">
        <v>28</v>
      </c>
      <c r="J544" s="144" t="s">
        <v>583</v>
      </c>
      <c r="K544" s="145" t="s">
        <v>584</v>
      </c>
      <c r="L544" s="146" t="s">
        <v>252</v>
      </c>
      <c r="M544" s="147" t="n">
        <v>40</v>
      </c>
      <c r="N544" s="148" t="n">
        <f aca="false">(D544*G544)*B544</f>
        <v>0</v>
      </c>
    </row>
    <row r="545" customFormat="false" ht="15" hidden="false" customHeight="false" outlineLevel="0" collapsed="false">
      <c r="A545" s="199" t="n">
        <v>10326</v>
      </c>
      <c r="B545" s="141"/>
      <c r="C545" s="142" t="s">
        <v>27</v>
      </c>
      <c r="D545" s="142" t="n">
        <v>20</v>
      </c>
      <c r="E545" s="142" t="n">
        <v>1</v>
      </c>
      <c r="F545" s="156" t="n">
        <v>158.2</v>
      </c>
      <c r="G545" s="143" t="n">
        <v>1.13</v>
      </c>
      <c r="H545" s="115" t="n">
        <v>1</v>
      </c>
      <c r="I545" s="116" t="s">
        <v>28</v>
      </c>
      <c r="J545" s="144" t="s">
        <v>585</v>
      </c>
      <c r="K545" s="198" t="s">
        <v>586</v>
      </c>
      <c r="L545" s="146" t="s">
        <v>252</v>
      </c>
      <c r="M545" s="147" t="n">
        <v>40</v>
      </c>
      <c r="N545" s="148" t="n">
        <f aca="false">(D545*G545)*B545</f>
        <v>0</v>
      </c>
    </row>
    <row r="546" customFormat="false" ht="15" hidden="false" customHeight="false" outlineLevel="0" collapsed="false">
      <c r="A546" s="199" t="n">
        <v>10323</v>
      </c>
      <c r="B546" s="141"/>
      <c r="C546" s="142" t="s">
        <v>27</v>
      </c>
      <c r="D546" s="142" t="n">
        <v>20</v>
      </c>
      <c r="E546" s="142" t="n">
        <v>1</v>
      </c>
      <c r="F546" s="156" t="n">
        <v>106.4</v>
      </c>
      <c r="G546" s="143" t="n">
        <v>0.76</v>
      </c>
      <c r="H546" s="115" t="n">
        <v>1</v>
      </c>
      <c r="I546" s="116" t="s">
        <v>28</v>
      </c>
      <c r="J546" s="144" t="s">
        <v>585</v>
      </c>
      <c r="K546" s="145" t="s">
        <v>587</v>
      </c>
      <c r="L546" s="146" t="s">
        <v>252</v>
      </c>
      <c r="M546" s="147" t="n">
        <v>40</v>
      </c>
      <c r="N546" s="148" t="n">
        <f aca="false">(D546*G546)*B546</f>
        <v>0</v>
      </c>
    </row>
    <row r="547" customFormat="false" ht="15" hidden="false" customHeight="false" outlineLevel="0" collapsed="false">
      <c r="A547" s="199" t="n">
        <v>10322</v>
      </c>
      <c r="B547" s="141"/>
      <c r="C547" s="142" t="s">
        <v>27</v>
      </c>
      <c r="D547" s="142" t="n">
        <v>20</v>
      </c>
      <c r="E547" s="142" t="n">
        <v>1</v>
      </c>
      <c r="F547" s="156" t="n">
        <v>106.4</v>
      </c>
      <c r="G547" s="143" t="n">
        <v>0.76</v>
      </c>
      <c r="H547" s="115" t="n">
        <v>1</v>
      </c>
      <c r="I547" s="116" t="s">
        <v>28</v>
      </c>
      <c r="J547" s="144" t="s">
        <v>588</v>
      </c>
      <c r="K547" s="145" t="s">
        <v>589</v>
      </c>
      <c r="L547" s="146" t="s">
        <v>252</v>
      </c>
      <c r="M547" s="147" t="n">
        <v>40</v>
      </c>
      <c r="N547" s="148" t="n">
        <f aca="false">(D547*G547)*B547</f>
        <v>0</v>
      </c>
    </row>
    <row r="548" customFormat="false" ht="15" hidden="false" customHeight="false" outlineLevel="0" collapsed="false">
      <c r="A548" s="199" t="n">
        <v>10327</v>
      </c>
      <c r="B548" s="141"/>
      <c r="C548" s="142" t="s">
        <v>27</v>
      </c>
      <c r="D548" s="142" t="n">
        <v>20</v>
      </c>
      <c r="E548" s="142" t="n">
        <v>1</v>
      </c>
      <c r="F548" s="156" t="n">
        <v>133</v>
      </c>
      <c r="G548" s="143" t="n">
        <v>0.95</v>
      </c>
      <c r="H548" s="115" t="n">
        <v>1</v>
      </c>
      <c r="I548" s="116" t="s">
        <v>28</v>
      </c>
      <c r="J548" s="144" t="s">
        <v>588</v>
      </c>
      <c r="K548" s="198" t="s">
        <v>590</v>
      </c>
      <c r="L548" s="146" t="s">
        <v>252</v>
      </c>
      <c r="M548" s="147" t="n">
        <v>40</v>
      </c>
      <c r="N548" s="148" t="n">
        <f aca="false">(D548*G548)*B548</f>
        <v>0</v>
      </c>
    </row>
    <row r="549" customFormat="false" ht="15" hidden="false" customHeight="false" outlineLevel="0" collapsed="false">
      <c r="A549" s="99"/>
      <c r="B549" s="100"/>
      <c r="C549" s="101"/>
      <c r="D549" s="73"/>
      <c r="E549" s="102"/>
      <c r="F549" s="156" t="n">
        <v>0</v>
      </c>
      <c r="G549" s="138"/>
      <c r="H549" s="104"/>
      <c r="I549" s="139"/>
      <c r="J549" s="102"/>
      <c r="K549" s="138" t="s">
        <v>591</v>
      </c>
      <c r="L549" s="75"/>
      <c r="M549" s="147"/>
      <c r="N549" s="98" t="s">
        <v>5</v>
      </c>
    </row>
    <row r="550" customFormat="false" ht="15" hidden="false" customHeight="false" outlineLevel="0" collapsed="false">
      <c r="A550" s="140" t="n">
        <v>10331</v>
      </c>
      <c r="B550" s="141"/>
      <c r="C550" s="142" t="s">
        <v>27</v>
      </c>
      <c r="D550" s="142" t="n">
        <v>15</v>
      </c>
      <c r="E550" s="142" t="n">
        <v>1</v>
      </c>
      <c r="F550" s="156" t="n">
        <v>135.8</v>
      </c>
      <c r="G550" s="143" t="n">
        <v>0.97</v>
      </c>
      <c r="H550" s="115" t="n">
        <v>1</v>
      </c>
      <c r="I550" s="116" t="s">
        <v>28</v>
      </c>
      <c r="J550" s="144"/>
      <c r="K550" s="145" t="s">
        <v>592</v>
      </c>
      <c r="L550" s="146" t="s">
        <v>252</v>
      </c>
      <c r="M550" s="147" t="n">
        <v>41</v>
      </c>
      <c r="N550" s="148" t="n">
        <f aca="false">(D550*G550)*B550</f>
        <v>0</v>
      </c>
    </row>
    <row r="551" customFormat="false" ht="15" hidden="false" customHeight="false" outlineLevel="0" collapsed="false">
      <c r="A551" s="140" t="n">
        <v>10340</v>
      </c>
      <c r="B551" s="141"/>
      <c r="C551" s="142" t="s">
        <v>27</v>
      </c>
      <c r="D551" s="142" t="n">
        <v>15</v>
      </c>
      <c r="E551" s="142" t="n">
        <v>1</v>
      </c>
      <c r="F551" s="156" t="n">
        <v>231</v>
      </c>
      <c r="G551" s="143" t="n">
        <v>1.65</v>
      </c>
      <c r="H551" s="115" t="n">
        <v>1</v>
      </c>
      <c r="I551" s="116" t="s">
        <v>28</v>
      </c>
      <c r="J551" s="144"/>
      <c r="K551" s="198" t="s">
        <v>593</v>
      </c>
      <c r="L551" s="146" t="s">
        <v>252</v>
      </c>
      <c r="M551" s="147" t="n">
        <v>41</v>
      </c>
      <c r="N551" s="148" t="n">
        <f aca="false">(D551*G551)*B551</f>
        <v>0</v>
      </c>
    </row>
    <row r="552" customFormat="false" ht="15" hidden="false" customHeight="false" outlineLevel="0" collapsed="false">
      <c r="A552" s="140" t="n">
        <v>10332</v>
      </c>
      <c r="B552" s="141"/>
      <c r="C552" s="142" t="s">
        <v>27</v>
      </c>
      <c r="D552" s="142" t="n">
        <v>15</v>
      </c>
      <c r="E552" s="142" t="n">
        <v>1</v>
      </c>
      <c r="F552" s="156" t="n">
        <v>281.4</v>
      </c>
      <c r="G552" s="143" t="n">
        <v>2.01</v>
      </c>
      <c r="H552" s="115" t="n">
        <v>1</v>
      </c>
      <c r="I552" s="116" t="s">
        <v>28</v>
      </c>
      <c r="J552" s="144" t="s">
        <v>476</v>
      </c>
      <c r="K552" s="145" t="s">
        <v>594</v>
      </c>
      <c r="L552" s="146" t="s">
        <v>252</v>
      </c>
      <c r="M552" s="147" t="n">
        <v>41</v>
      </c>
      <c r="N552" s="148" t="n">
        <f aca="false">(D552*G552)*B552</f>
        <v>0</v>
      </c>
    </row>
    <row r="553" customFormat="false" ht="15" hidden="false" customHeight="false" outlineLevel="0" collapsed="false">
      <c r="A553" s="140" t="n">
        <v>10333</v>
      </c>
      <c r="B553" s="141"/>
      <c r="C553" s="142" t="s">
        <v>27</v>
      </c>
      <c r="D553" s="142" t="n">
        <v>15</v>
      </c>
      <c r="E553" s="142" t="n">
        <v>1</v>
      </c>
      <c r="F553" s="156" t="n">
        <v>281.4</v>
      </c>
      <c r="G553" s="143" t="n">
        <v>2.01</v>
      </c>
      <c r="H553" s="115" t="n">
        <v>1</v>
      </c>
      <c r="I553" s="116" t="s">
        <v>28</v>
      </c>
      <c r="J553" s="144" t="s">
        <v>476</v>
      </c>
      <c r="K553" s="145" t="s">
        <v>595</v>
      </c>
      <c r="L553" s="146" t="s">
        <v>252</v>
      </c>
      <c r="M553" s="147" t="n">
        <v>41</v>
      </c>
      <c r="N553" s="148" t="n">
        <f aca="false">(D553*G553)*B553</f>
        <v>0</v>
      </c>
    </row>
    <row r="554" customFormat="false" ht="15" hidden="false" customHeight="false" outlineLevel="0" collapsed="false">
      <c r="A554" s="199" t="n">
        <v>10334</v>
      </c>
      <c r="B554" s="141"/>
      <c r="C554" s="142" t="s">
        <v>27</v>
      </c>
      <c r="D554" s="142" t="n">
        <v>15</v>
      </c>
      <c r="E554" s="142" t="n">
        <v>1</v>
      </c>
      <c r="F554" s="156" t="n">
        <v>281.4</v>
      </c>
      <c r="G554" s="143" t="n">
        <v>2.01</v>
      </c>
      <c r="H554" s="115" t="n">
        <v>1</v>
      </c>
      <c r="I554" s="116" t="s">
        <v>28</v>
      </c>
      <c r="J554" s="144" t="s">
        <v>476</v>
      </c>
      <c r="K554" s="145" t="s">
        <v>596</v>
      </c>
      <c r="L554" s="146" t="s">
        <v>252</v>
      </c>
      <c r="M554" s="147" t="n">
        <v>41</v>
      </c>
      <c r="N554" s="148" t="n">
        <f aca="false">(D554*G554)*B554</f>
        <v>0</v>
      </c>
    </row>
    <row r="555" customFormat="false" ht="15" hidden="false" customHeight="false" outlineLevel="0" collapsed="false">
      <c r="A555" s="199" t="n">
        <v>10335</v>
      </c>
      <c r="B555" s="141"/>
      <c r="C555" s="142" t="s">
        <v>27</v>
      </c>
      <c r="D555" s="142" t="n">
        <v>15</v>
      </c>
      <c r="E555" s="142" t="n">
        <v>1</v>
      </c>
      <c r="F555" s="156" t="n">
        <v>281.4</v>
      </c>
      <c r="G555" s="143" t="n">
        <v>2.01</v>
      </c>
      <c r="H555" s="115" t="n">
        <v>1</v>
      </c>
      <c r="I555" s="116" t="s">
        <v>28</v>
      </c>
      <c r="J555" s="144" t="s">
        <v>476</v>
      </c>
      <c r="K555" s="145" t="s">
        <v>597</v>
      </c>
      <c r="L555" s="146" t="s">
        <v>252</v>
      </c>
      <c r="M555" s="147" t="n">
        <v>41</v>
      </c>
      <c r="N555" s="148" t="n">
        <f aca="false">(D555*G555)*B555</f>
        <v>0</v>
      </c>
    </row>
    <row r="556" customFormat="false" ht="15" hidden="false" customHeight="false" outlineLevel="0" collapsed="false">
      <c r="A556" s="199" t="n">
        <v>10336</v>
      </c>
      <c r="B556" s="141"/>
      <c r="C556" s="142" t="s">
        <v>27</v>
      </c>
      <c r="D556" s="142" t="n">
        <v>15</v>
      </c>
      <c r="E556" s="142" t="n">
        <v>1</v>
      </c>
      <c r="F556" s="156" t="n">
        <v>281.4</v>
      </c>
      <c r="G556" s="143" t="n">
        <v>2.01</v>
      </c>
      <c r="H556" s="115" t="n">
        <v>1</v>
      </c>
      <c r="I556" s="116" t="s">
        <v>28</v>
      </c>
      <c r="J556" s="144" t="s">
        <v>476</v>
      </c>
      <c r="K556" s="198" t="s">
        <v>598</v>
      </c>
      <c r="L556" s="146" t="s">
        <v>252</v>
      </c>
      <c r="M556" s="147" t="n">
        <v>41</v>
      </c>
      <c r="N556" s="148" t="n">
        <f aca="false">(D556*G556)*B556</f>
        <v>0</v>
      </c>
    </row>
    <row r="557" customFormat="false" ht="15" hidden="false" customHeight="false" outlineLevel="0" collapsed="false">
      <c r="A557" s="199" t="n">
        <v>10337</v>
      </c>
      <c r="B557" s="141"/>
      <c r="C557" s="142" t="s">
        <v>27</v>
      </c>
      <c r="D557" s="142" t="n">
        <v>15</v>
      </c>
      <c r="E557" s="142" t="n">
        <v>1</v>
      </c>
      <c r="F557" s="156" t="n">
        <v>281.4</v>
      </c>
      <c r="G557" s="143" t="n">
        <v>2.01</v>
      </c>
      <c r="H557" s="115" t="n">
        <v>1</v>
      </c>
      <c r="I557" s="116" t="s">
        <v>28</v>
      </c>
      <c r="J557" s="144" t="s">
        <v>476</v>
      </c>
      <c r="K557" s="198" t="s">
        <v>599</v>
      </c>
      <c r="L557" s="146" t="s">
        <v>252</v>
      </c>
      <c r="M557" s="147" t="n">
        <v>41</v>
      </c>
      <c r="N557" s="148" t="n">
        <f aca="false">(D557*G557)*B557</f>
        <v>0</v>
      </c>
    </row>
    <row r="558" customFormat="false" ht="15" hidden="false" customHeight="false" outlineLevel="0" collapsed="false">
      <c r="A558" s="199" t="n">
        <v>10338</v>
      </c>
      <c r="B558" s="141"/>
      <c r="C558" s="142" t="s">
        <v>27</v>
      </c>
      <c r="D558" s="142" t="n">
        <v>15</v>
      </c>
      <c r="E558" s="142" t="n">
        <v>1</v>
      </c>
      <c r="F558" s="156" t="n">
        <v>281.4</v>
      </c>
      <c r="G558" s="143" t="n">
        <v>2.01</v>
      </c>
      <c r="H558" s="115" t="n">
        <v>1</v>
      </c>
      <c r="I558" s="116" t="s">
        <v>28</v>
      </c>
      <c r="J558" s="144" t="s">
        <v>476</v>
      </c>
      <c r="K558" s="198" t="s">
        <v>600</v>
      </c>
      <c r="L558" s="146" t="s">
        <v>252</v>
      </c>
      <c r="M558" s="147" t="n">
        <v>41</v>
      </c>
      <c r="N558" s="148" t="n">
        <f aca="false">(D558*G558)*B558</f>
        <v>0</v>
      </c>
    </row>
    <row r="559" customFormat="false" ht="15" hidden="false" customHeight="false" outlineLevel="0" collapsed="false">
      <c r="A559" s="199" t="n">
        <v>10339</v>
      </c>
      <c r="B559" s="141"/>
      <c r="C559" s="142" t="s">
        <v>27</v>
      </c>
      <c r="D559" s="142" t="n">
        <v>15</v>
      </c>
      <c r="E559" s="142" t="n">
        <v>1</v>
      </c>
      <c r="F559" s="156" t="n">
        <v>281.4</v>
      </c>
      <c r="G559" s="143" t="n">
        <v>2.01</v>
      </c>
      <c r="H559" s="115" t="n">
        <v>1</v>
      </c>
      <c r="I559" s="116" t="s">
        <v>28</v>
      </c>
      <c r="J559" s="144" t="s">
        <v>476</v>
      </c>
      <c r="K559" s="198" t="s">
        <v>601</v>
      </c>
      <c r="L559" s="146" t="s">
        <v>252</v>
      </c>
      <c r="M559" s="147" t="n">
        <v>41</v>
      </c>
      <c r="N559" s="148" t="n">
        <f aca="false">(D559*G559)*B559</f>
        <v>0</v>
      </c>
    </row>
    <row r="560" customFormat="false" ht="15" hidden="false" customHeight="false" outlineLevel="0" collapsed="false">
      <c r="A560" s="99"/>
      <c r="B560" s="100"/>
      <c r="C560" s="101"/>
      <c r="D560" s="73"/>
      <c r="E560" s="102"/>
      <c r="F560" s="156" t="n">
        <v>0</v>
      </c>
      <c r="G560" s="138"/>
      <c r="H560" s="104"/>
      <c r="I560" s="139"/>
      <c r="J560" s="106"/>
      <c r="K560" s="107" t="s">
        <v>602</v>
      </c>
      <c r="L560" s="75"/>
      <c r="M560" s="147"/>
      <c r="N560" s="98" t="s">
        <v>5</v>
      </c>
    </row>
    <row r="561" customFormat="false" ht="15" hidden="false" customHeight="false" outlineLevel="0" collapsed="false">
      <c r="A561" s="140" t="n">
        <v>10342</v>
      </c>
      <c r="B561" s="141"/>
      <c r="C561" s="142" t="s">
        <v>27</v>
      </c>
      <c r="D561" s="142" t="n">
        <v>10</v>
      </c>
      <c r="E561" s="142" t="n">
        <v>1</v>
      </c>
      <c r="F561" s="156" t="n">
        <v>148.4</v>
      </c>
      <c r="G561" s="143" t="n">
        <v>1.06</v>
      </c>
      <c r="H561" s="115" t="n">
        <v>1</v>
      </c>
      <c r="I561" s="116" t="s">
        <v>28</v>
      </c>
      <c r="J561" s="144"/>
      <c r="K561" s="145" t="s">
        <v>603</v>
      </c>
      <c r="L561" s="146" t="s">
        <v>252</v>
      </c>
      <c r="M561" s="147" t="n">
        <v>41</v>
      </c>
      <c r="N561" s="148" t="n">
        <f aca="false">(D561*G561)*B561</f>
        <v>0</v>
      </c>
    </row>
    <row r="562" customFormat="false" ht="15" hidden="false" customHeight="false" outlineLevel="0" collapsed="false">
      <c r="A562" s="140" t="n">
        <v>10343</v>
      </c>
      <c r="B562" s="141"/>
      <c r="C562" s="142" t="s">
        <v>27</v>
      </c>
      <c r="D562" s="142" t="n">
        <v>10</v>
      </c>
      <c r="E562" s="142" t="n">
        <v>1</v>
      </c>
      <c r="F562" s="156" t="n">
        <v>212.8</v>
      </c>
      <c r="G562" s="143" t="n">
        <v>1.52</v>
      </c>
      <c r="H562" s="115" t="n">
        <v>1</v>
      </c>
      <c r="I562" s="116" t="s">
        <v>28</v>
      </c>
      <c r="J562" s="144"/>
      <c r="K562" s="145" t="s">
        <v>604</v>
      </c>
      <c r="L562" s="146" t="s">
        <v>252</v>
      </c>
      <c r="M562" s="147" t="n">
        <v>41</v>
      </c>
      <c r="N562" s="148" t="n">
        <f aca="false">(D562*G562)*B562</f>
        <v>0</v>
      </c>
    </row>
    <row r="563" customFormat="false" ht="15" hidden="false" customHeight="false" outlineLevel="0" collapsed="false">
      <c r="A563" s="140" t="n">
        <v>10344</v>
      </c>
      <c r="B563" s="141"/>
      <c r="C563" s="142" t="s">
        <v>27</v>
      </c>
      <c r="D563" s="142" t="n">
        <v>10</v>
      </c>
      <c r="E563" s="142" t="n">
        <v>1</v>
      </c>
      <c r="F563" s="156" t="n">
        <v>100.8</v>
      </c>
      <c r="G563" s="143" t="n">
        <v>0.72</v>
      </c>
      <c r="H563" s="115" t="n">
        <v>1</v>
      </c>
      <c r="I563" s="116" t="s">
        <v>28</v>
      </c>
      <c r="J563" s="144"/>
      <c r="K563" s="145" t="s">
        <v>605</v>
      </c>
      <c r="L563" s="146" t="s">
        <v>252</v>
      </c>
      <c r="M563" s="147" t="n">
        <v>41</v>
      </c>
      <c r="N563" s="148" t="n">
        <f aca="false">(D563*G563)*B563</f>
        <v>0</v>
      </c>
    </row>
    <row r="564" customFormat="false" ht="15" hidden="false" customHeight="false" outlineLevel="0" collapsed="false">
      <c r="A564" s="140" t="n">
        <v>10345</v>
      </c>
      <c r="B564" s="141"/>
      <c r="C564" s="142" t="s">
        <v>27</v>
      </c>
      <c r="D564" s="142" t="n">
        <v>10</v>
      </c>
      <c r="E564" s="142" t="n">
        <v>1</v>
      </c>
      <c r="F564" s="156" t="n">
        <v>148.4</v>
      </c>
      <c r="G564" s="143" t="n">
        <v>1.06</v>
      </c>
      <c r="H564" s="115" t="n">
        <v>1</v>
      </c>
      <c r="I564" s="116" t="s">
        <v>28</v>
      </c>
      <c r="J564" s="144"/>
      <c r="K564" s="145" t="s">
        <v>606</v>
      </c>
      <c r="L564" s="146" t="s">
        <v>252</v>
      </c>
      <c r="M564" s="147" t="n">
        <v>41</v>
      </c>
      <c r="N564" s="148" t="n">
        <f aca="false">(D564*G564)*B564</f>
        <v>0</v>
      </c>
    </row>
    <row r="565" customFormat="false" ht="15" hidden="false" customHeight="false" outlineLevel="0" collapsed="false">
      <c r="A565" s="140" t="n">
        <v>10523</v>
      </c>
      <c r="B565" s="141"/>
      <c r="C565" s="142" t="s">
        <v>27</v>
      </c>
      <c r="D565" s="142" t="n">
        <v>10</v>
      </c>
      <c r="E565" s="142" t="n">
        <v>1</v>
      </c>
      <c r="F565" s="156" t="n">
        <v>149.8</v>
      </c>
      <c r="G565" s="143" t="n">
        <v>1.07</v>
      </c>
      <c r="H565" s="115" t="n">
        <v>1</v>
      </c>
      <c r="I565" s="116" t="s">
        <v>28</v>
      </c>
      <c r="J565" s="144"/>
      <c r="K565" s="198" t="s">
        <v>607</v>
      </c>
      <c r="L565" s="146" t="s">
        <v>252</v>
      </c>
      <c r="M565" s="147" t="n">
        <v>41</v>
      </c>
      <c r="N565" s="148" t="n">
        <f aca="false">(D565*G565)*B565</f>
        <v>0</v>
      </c>
    </row>
    <row r="566" customFormat="false" ht="15" hidden="false" customHeight="false" outlineLevel="0" collapsed="false">
      <c r="A566" s="140" t="n">
        <v>10524</v>
      </c>
      <c r="B566" s="141"/>
      <c r="C566" s="142" t="s">
        <v>27</v>
      </c>
      <c r="D566" s="142" t="n">
        <v>10</v>
      </c>
      <c r="E566" s="142" t="n">
        <v>1</v>
      </c>
      <c r="F566" s="156" t="n">
        <v>141.4</v>
      </c>
      <c r="G566" s="143" t="n">
        <v>1.01</v>
      </c>
      <c r="H566" s="115" t="n">
        <v>1</v>
      </c>
      <c r="I566" s="116" t="s">
        <v>28</v>
      </c>
      <c r="J566" s="144"/>
      <c r="K566" s="198" t="s">
        <v>608</v>
      </c>
      <c r="L566" s="146" t="s">
        <v>252</v>
      </c>
      <c r="M566" s="147" t="n">
        <v>41</v>
      </c>
      <c r="N566" s="148" t="n">
        <f aca="false">(D566*G566)*B566</f>
        <v>0</v>
      </c>
    </row>
    <row r="567" customFormat="false" ht="15" hidden="false" customHeight="false" outlineLevel="0" collapsed="false">
      <c r="A567" s="140" t="n">
        <v>10525</v>
      </c>
      <c r="B567" s="141"/>
      <c r="C567" s="142" t="s">
        <v>27</v>
      </c>
      <c r="D567" s="142" t="n">
        <v>10</v>
      </c>
      <c r="E567" s="142" t="n">
        <v>1</v>
      </c>
      <c r="F567" s="156" t="n">
        <v>205.8</v>
      </c>
      <c r="G567" s="143" t="n">
        <v>1.47</v>
      </c>
      <c r="H567" s="115" t="n">
        <v>1</v>
      </c>
      <c r="I567" s="116" t="s">
        <v>28</v>
      </c>
      <c r="J567" s="144"/>
      <c r="K567" s="198" t="s">
        <v>609</v>
      </c>
      <c r="L567" s="146" t="s">
        <v>252</v>
      </c>
      <c r="M567" s="147" t="n">
        <v>42</v>
      </c>
      <c r="N567" s="148" t="n">
        <f aca="false">(D567*G567)*B567</f>
        <v>0</v>
      </c>
    </row>
    <row r="568" customFormat="false" ht="15" hidden="false" customHeight="false" outlineLevel="0" collapsed="false">
      <c r="A568" s="140" t="n">
        <v>10527</v>
      </c>
      <c r="B568" s="141"/>
      <c r="C568" s="142" t="s">
        <v>27</v>
      </c>
      <c r="D568" s="142" t="n">
        <v>10</v>
      </c>
      <c r="E568" s="142" t="n">
        <v>1</v>
      </c>
      <c r="F568" s="156" t="n">
        <v>225.4</v>
      </c>
      <c r="G568" s="143" t="n">
        <v>1.61</v>
      </c>
      <c r="H568" s="115" t="n">
        <v>1</v>
      </c>
      <c r="I568" s="116" t="s">
        <v>28</v>
      </c>
      <c r="J568" s="144"/>
      <c r="K568" s="198" t="s">
        <v>610</v>
      </c>
      <c r="L568" s="146" t="s">
        <v>252</v>
      </c>
      <c r="M568" s="147" t="n">
        <v>42</v>
      </c>
      <c r="N568" s="148" t="n">
        <f aca="false">(D568*G568)*B568</f>
        <v>0</v>
      </c>
    </row>
    <row r="569" customFormat="false" ht="15" hidden="false" customHeight="false" outlineLevel="0" collapsed="false">
      <c r="A569" s="140" t="n">
        <v>10346</v>
      </c>
      <c r="B569" s="141"/>
      <c r="C569" s="142" t="s">
        <v>27</v>
      </c>
      <c r="D569" s="142" t="n">
        <v>10</v>
      </c>
      <c r="E569" s="142" t="n">
        <v>1</v>
      </c>
      <c r="F569" s="156" t="n">
        <v>133</v>
      </c>
      <c r="G569" s="143" t="n">
        <v>0.95</v>
      </c>
      <c r="H569" s="115" t="n">
        <v>1</v>
      </c>
      <c r="I569" s="116" t="s">
        <v>28</v>
      </c>
      <c r="J569" s="144" t="s">
        <v>219</v>
      </c>
      <c r="K569" s="145" t="s">
        <v>611</v>
      </c>
      <c r="L569" s="146" t="s">
        <v>252</v>
      </c>
      <c r="M569" s="147" t="n">
        <v>42</v>
      </c>
      <c r="N569" s="148" t="n">
        <f aca="false">(D569*G569)*B569</f>
        <v>0</v>
      </c>
    </row>
    <row r="570" customFormat="false" ht="15" hidden="false" customHeight="false" outlineLevel="0" collapsed="false">
      <c r="A570" s="140" t="n">
        <v>10346</v>
      </c>
      <c r="B570" s="141"/>
      <c r="C570" s="142" t="s">
        <v>27</v>
      </c>
      <c r="D570" s="142" t="n">
        <v>10</v>
      </c>
      <c r="E570" s="142" t="n">
        <v>1</v>
      </c>
      <c r="F570" s="156" t="n">
        <v>225.4</v>
      </c>
      <c r="G570" s="143" t="n">
        <v>1.61</v>
      </c>
      <c r="H570" s="115" t="n">
        <v>1</v>
      </c>
      <c r="I570" s="116" t="s">
        <v>28</v>
      </c>
      <c r="J570" s="144" t="s">
        <v>219</v>
      </c>
      <c r="K570" s="198" t="s">
        <v>612</v>
      </c>
      <c r="L570" s="146" t="s">
        <v>252</v>
      </c>
      <c r="M570" s="147" t="n">
        <v>42</v>
      </c>
      <c r="N570" s="148" t="n">
        <f aca="false">(D570*G570)*B570</f>
        <v>0</v>
      </c>
    </row>
    <row r="571" customFormat="false" ht="15" hidden="false" customHeight="false" outlineLevel="0" collapsed="false">
      <c r="A571" s="140" t="n">
        <v>10529</v>
      </c>
      <c r="B571" s="141"/>
      <c r="C571" s="142" t="s">
        <v>27</v>
      </c>
      <c r="D571" s="142" t="n">
        <v>10</v>
      </c>
      <c r="E571" s="142" t="n">
        <v>1</v>
      </c>
      <c r="F571" s="156" t="n">
        <v>261.8</v>
      </c>
      <c r="G571" s="143" t="n">
        <v>1.87</v>
      </c>
      <c r="H571" s="115" t="n">
        <v>1</v>
      </c>
      <c r="I571" s="116" t="s">
        <v>28</v>
      </c>
      <c r="J571" s="144" t="s">
        <v>219</v>
      </c>
      <c r="K571" s="198" t="s">
        <v>613</v>
      </c>
      <c r="L571" s="146" t="s">
        <v>252</v>
      </c>
      <c r="M571" s="147" t="n">
        <v>42</v>
      </c>
      <c r="N571" s="148" t="n">
        <f aca="false">(D571*G571)*B571</f>
        <v>0</v>
      </c>
    </row>
    <row r="572" customFormat="false" ht="15" hidden="false" customHeight="false" outlineLevel="0" collapsed="false">
      <c r="A572" s="199" t="n">
        <v>10526</v>
      </c>
      <c r="B572" s="141"/>
      <c r="C572" s="142" t="s">
        <v>27</v>
      </c>
      <c r="D572" s="142" t="n">
        <v>10</v>
      </c>
      <c r="E572" s="142" t="n">
        <v>1</v>
      </c>
      <c r="F572" s="156" t="n">
        <v>225.4</v>
      </c>
      <c r="G572" s="143" t="n">
        <v>1.61</v>
      </c>
      <c r="H572" s="115" t="n">
        <v>1</v>
      </c>
      <c r="I572" s="116" t="s">
        <v>28</v>
      </c>
      <c r="J572" s="144"/>
      <c r="K572" s="198" t="s">
        <v>614</v>
      </c>
      <c r="L572" s="146" t="s">
        <v>252</v>
      </c>
      <c r="M572" s="147" t="n">
        <v>42</v>
      </c>
      <c r="N572" s="148" t="n">
        <f aca="false">(D572*G572)*B572</f>
        <v>0</v>
      </c>
    </row>
    <row r="573" customFormat="false" ht="15" hidden="false" customHeight="false" outlineLevel="0" collapsed="false">
      <c r="A573" s="199" t="n">
        <v>10347</v>
      </c>
      <c r="B573" s="141"/>
      <c r="C573" s="142" t="s">
        <v>27</v>
      </c>
      <c r="D573" s="142" t="n">
        <v>10</v>
      </c>
      <c r="E573" s="142" t="n">
        <v>1</v>
      </c>
      <c r="F573" s="156" t="n">
        <v>225.4</v>
      </c>
      <c r="G573" s="143" t="n">
        <v>1.61</v>
      </c>
      <c r="H573" s="115" t="n">
        <v>1</v>
      </c>
      <c r="I573" s="116" t="s">
        <v>28</v>
      </c>
      <c r="J573" s="144"/>
      <c r="K573" s="145" t="s">
        <v>615</v>
      </c>
      <c r="L573" s="146" t="s">
        <v>252</v>
      </c>
      <c r="M573" s="147" t="n">
        <v>42</v>
      </c>
      <c r="N573" s="148" t="n">
        <f aca="false">(D573*G573)*B573</f>
        <v>0</v>
      </c>
    </row>
    <row r="574" customFormat="false" ht="15" hidden="false" customHeight="false" outlineLevel="0" collapsed="false">
      <c r="A574" s="199" t="n">
        <v>10348</v>
      </c>
      <c r="B574" s="141"/>
      <c r="C574" s="142" t="s">
        <v>27</v>
      </c>
      <c r="D574" s="142" t="n">
        <v>10</v>
      </c>
      <c r="E574" s="142" t="n">
        <v>1</v>
      </c>
      <c r="F574" s="156" t="n">
        <v>219.8</v>
      </c>
      <c r="G574" s="143" t="n">
        <v>1.57</v>
      </c>
      <c r="H574" s="115" t="n">
        <v>1</v>
      </c>
      <c r="I574" s="116" t="s">
        <v>28</v>
      </c>
      <c r="J574" s="144"/>
      <c r="K574" s="145" t="s">
        <v>616</v>
      </c>
      <c r="L574" s="146" t="s">
        <v>252</v>
      </c>
      <c r="M574" s="147" t="n">
        <v>42</v>
      </c>
      <c r="N574" s="148" t="n">
        <f aca="false">(D574*G574)*B574</f>
        <v>0</v>
      </c>
    </row>
    <row r="575" customFormat="false" ht="15" hidden="false" customHeight="false" outlineLevel="0" collapsed="false">
      <c r="A575" s="199" t="n">
        <v>10350</v>
      </c>
      <c r="B575" s="141"/>
      <c r="C575" s="142" t="s">
        <v>27</v>
      </c>
      <c r="D575" s="142" t="n">
        <v>10</v>
      </c>
      <c r="E575" s="142" t="n">
        <v>1</v>
      </c>
      <c r="F575" s="156" t="n">
        <v>271.6</v>
      </c>
      <c r="G575" s="143" t="n">
        <v>1.94</v>
      </c>
      <c r="H575" s="115" t="n">
        <v>1</v>
      </c>
      <c r="I575" s="116" t="s">
        <v>28</v>
      </c>
      <c r="J575" s="144"/>
      <c r="K575" s="145" t="s">
        <v>617</v>
      </c>
      <c r="L575" s="146" t="s">
        <v>252</v>
      </c>
      <c r="M575" s="147" t="n">
        <v>42</v>
      </c>
      <c r="N575" s="148" t="n">
        <f aca="false">(D575*G575)*B575</f>
        <v>0</v>
      </c>
    </row>
    <row r="576" customFormat="false" ht="15" hidden="false" customHeight="false" outlineLevel="0" collapsed="false">
      <c r="A576" s="199" t="n">
        <v>10521</v>
      </c>
      <c r="B576" s="141"/>
      <c r="C576" s="142" t="s">
        <v>27</v>
      </c>
      <c r="D576" s="142" t="n">
        <v>10</v>
      </c>
      <c r="E576" s="142" t="n">
        <v>1</v>
      </c>
      <c r="F576" s="156" t="n">
        <v>225.4</v>
      </c>
      <c r="G576" s="143" t="n">
        <v>1.61</v>
      </c>
      <c r="H576" s="115" t="n">
        <v>1</v>
      </c>
      <c r="I576" s="116" t="s">
        <v>28</v>
      </c>
      <c r="J576" s="144" t="s">
        <v>219</v>
      </c>
      <c r="K576" s="145" t="s">
        <v>618</v>
      </c>
      <c r="L576" s="146" t="s">
        <v>252</v>
      </c>
      <c r="M576" s="147" t="n">
        <v>42</v>
      </c>
      <c r="N576" s="148" t="n">
        <f aca="false">(D576*G576)*B576</f>
        <v>0</v>
      </c>
    </row>
    <row r="577" customFormat="false" ht="15" hidden="false" customHeight="false" outlineLevel="0" collapsed="false">
      <c r="A577" s="199" t="n">
        <v>10522</v>
      </c>
      <c r="B577" s="141"/>
      <c r="C577" s="142" t="s">
        <v>27</v>
      </c>
      <c r="D577" s="142" t="n">
        <v>10</v>
      </c>
      <c r="E577" s="142" t="n">
        <v>1</v>
      </c>
      <c r="F577" s="156" t="n">
        <v>180.6</v>
      </c>
      <c r="G577" s="143" t="n">
        <v>1.29</v>
      </c>
      <c r="H577" s="115" t="n">
        <v>1</v>
      </c>
      <c r="I577" s="116" t="s">
        <v>28</v>
      </c>
      <c r="J577" s="214"/>
      <c r="K577" s="145" t="s">
        <v>619</v>
      </c>
      <c r="L577" s="146" t="s">
        <v>252</v>
      </c>
      <c r="M577" s="147" t="n">
        <v>42</v>
      </c>
      <c r="N577" s="148" t="n">
        <f aca="false">(D577*G577)*B577</f>
        <v>0</v>
      </c>
    </row>
    <row r="578" customFormat="false" ht="15" hidden="false" customHeight="false" outlineLevel="0" collapsed="false">
      <c r="A578" s="99"/>
      <c r="B578" s="100"/>
      <c r="C578" s="101"/>
      <c r="D578" s="73"/>
      <c r="E578" s="102"/>
      <c r="F578" s="156" t="n">
        <v>0</v>
      </c>
      <c r="G578" s="138"/>
      <c r="H578" s="104"/>
      <c r="I578" s="139"/>
      <c r="J578" s="106"/>
      <c r="K578" s="107" t="s">
        <v>620</v>
      </c>
      <c r="L578" s="75"/>
      <c r="M578" s="147" t="n">
        <v>42</v>
      </c>
      <c r="N578" s="98" t="s">
        <v>5</v>
      </c>
    </row>
    <row r="579" customFormat="false" ht="15" hidden="false" customHeight="false" outlineLevel="0" collapsed="false">
      <c r="A579" s="140" t="n">
        <v>10351</v>
      </c>
      <c r="B579" s="141"/>
      <c r="C579" s="142" t="s">
        <v>27</v>
      </c>
      <c r="D579" s="142" t="n">
        <v>15</v>
      </c>
      <c r="E579" s="142" t="n">
        <v>1</v>
      </c>
      <c r="F579" s="156" t="n">
        <v>107.8</v>
      </c>
      <c r="G579" s="143" t="n">
        <v>0.77</v>
      </c>
      <c r="H579" s="115" t="n">
        <v>1</v>
      </c>
      <c r="I579" s="116" t="s">
        <v>28</v>
      </c>
      <c r="J579" s="144" t="s">
        <v>621</v>
      </c>
      <c r="K579" s="145" t="s">
        <v>622</v>
      </c>
      <c r="L579" s="146" t="s">
        <v>252</v>
      </c>
      <c r="M579" s="147" t="n">
        <v>42</v>
      </c>
      <c r="N579" s="148" t="n">
        <f aca="false">(D579*G579)*B579</f>
        <v>0</v>
      </c>
    </row>
    <row r="580" customFormat="false" ht="15" hidden="false" customHeight="false" outlineLevel="0" collapsed="false">
      <c r="A580" s="140" t="n">
        <v>10352</v>
      </c>
      <c r="B580" s="141"/>
      <c r="C580" s="142" t="s">
        <v>27</v>
      </c>
      <c r="D580" s="142" t="n">
        <v>15</v>
      </c>
      <c r="E580" s="142" t="n">
        <v>1</v>
      </c>
      <c r="F580" s="156" t="n">
        <v>142.8</v>
      </c>
      <c r="G580" s="143" t="n">
        <v>1.02</v>
      </c>
      <c r="H580" s="115" t="n">
        <v>1</v>
      </c>
      <c r="I580" s="116" t="s">
        <v>28</v>
      </c>
      <c r="J580" s="144" t="s">
        <v>623</v>
      </c>
      <c r="K580" s="145" t="s">
        <v>624</v>
      </c>
      <c r="L580" s="146" t="s">
        <v>252</v>
      </c>
      <c r="M580" s="147" t="n">
        <v>42</v>
      </c>
      <c r="N580" s="148" t="n">
        <f aca="false">(D580*G580)*B580</f>
        <v>0</v>
      </c>
    </row>
    <row r="581" customFormat="false" ht="15" hidden="false" customHeight="false" outlineLevel="0" collapsed="false">
      <c r="A581" s="199" t="n">
        <v>10353</v>
      </c>
      <c r="B581" s="141"/>
      <c r="C581" s="142" t="s">
        <v>27</v>
      </c>
      <c r="D581" s="142" t="n">
        <v>15</v>
      </c>
      <c r="E581" s="142" t="n">
        <v>1</v>
      </c>
      <c r="F581" s="156" t="n">
        <v>231</v>
      </c>
      <c r="G581" s="143" t="n">
        <v>1.65</v>
      </c>
      <c r="H581" s="115" t="n">
        <v>1</v>
      </c>
      <c r="I581" s="116" t="s">
        <v>28</v>
      </c>
      <c r="J581" s="144"/>
      <c r="K581" s="145" t="s">
        <v>625</v>
      </c>
      <c r="L581" s="146" t="s">
        <v>252</v>
      </c>
      <c r="M581" s="147" t="n">
        <v>42</v>
      </c>
      <c r="N581" s="148" t="n">
        <f aca="false">(D581*G581)*B581</f>
        <v>0</v>
      </c>
    </row>
    <row r="582" customFormat="false" ht="15" hidden="false" customHeight="false" outlineLevel="0" collapsed="false">
      <c r="A582" s="199" t="n">
        <v>10354</v>
      </c>
      <c r="B582" s="141"/>
      <c r="C582" s="142" t="s">
        <v>27</v>
      </c>
      <c r="D582" s="142" t="n">
        <v>15</v>
      </c>
      <c r="E582" s="142" t="n">
        <v>1</v>
      </c>
      <c r="F582" s="156" t="n">
        <v>231</v>
      </c>
      <c r="G582" s="143" t="n">
        <v>1.65</v>
      </c>
      <c r="H582" s="115" t="n">
        <v>1</v>
      </c>
      <c r="I582" s="116" t="s">
        <v>28</v>
      </c>
      <c r="J582" s="144"/>
      <c r="K582" s="198" t="s">
        <v>626</v>
      </c>
      <c r="L582" s="146" t="s">
        <v>252</v>
      </c>
      <c r="M582" s="147" t="n">
        <v>42</v>
      </c>
      <c r="N582" s="148" t="n">
        <f aca="false">(D582*G582)*B582</f>
        <v>0</v>
      </c>
    </row>
    <row r="583" customFormat="false" ht="15" hidden="false" customHeight="false" outlineLevel="0" collapsed="false">
      <c r="A583" s="99"/>
      <c r="B583" s="100"/>
      <c r="C583" s="101"/>
      <c r="D583" s="73"/>
      <c r="E583" s="102"/>
      <c r="F583" s="156" t="n">
        <v>0</v>
      </c>
      <c r="G583" s="138"/>
      <c r="H583" s="104"/>
      <c r="I583" s="139"/>
      <c r="J583" s="106"/>
      <c r="K583" s="107" t="s">
        <v>627</v>
      </c>
      <c r="L583" s="75"/>
      <c r="M583" s="147"/>
      <c r="N583" s="98" t="s">
        <v>5</v>
      </c>
    </row>
    <row r="584" customFormat="false" ht="15" hidden="false" customHeight="false" outlineLevel="0" collapsed="false">
      <c r="A584" s="140" t="n">
        <v>10362</v>
      </c>
      <c r="B584" s="141"/>
      <c r="C584" s="142" t="s">
        <v>27</v>
      </c>
      <c r="D584" s="142" t="n">
        <v>15</v>
      </c>
      <c r="E584" s="142" t="n">
        <v>1</v>
      </c>
      <c r="F584" s="156" t="n">
        <v>106.4</v>
      </c>
      <c r="G584" s="143" t="n">
        <v>0.76</v>
      </c>
      <c r="H584" s="115" t="n">
        <v>1</v>
      </c>
      <c r="I584" s="116" t="s">
        <v>28</v>
      </c>
      <c r="J584" s="144"/>
      <c r="K584" s="145" t="s">
        <v>628</v>
      </c>
      <c r="L584" s="146" t="s">
        <v>252</v>
      </c>
      <c r="M584" s="147" t="n">
        <v>43</v>
      </c>
      <c r="N584" s="148" t="n">
        <f aca="false">(D584*G584)*B584</f>
        <v>0</v>
      </c>
    </row>
    <row r="585" customFormat="false" ht="15" hidden="false" customHeight="false" outlineLevel="0" collapsed="false">
      <c r="A585" s="140" t="n">
        <v>10363</v>
      </c>
      <c r="B585" s="141"/>
      <c r="C585" s="142" t="s">
        <v>27</v>
      </c>
      <c r="D585" s="142" t="n">
        <v>15</v>
      </c>
      <c r="E585" s="142" t="n">
        <v>1</v>
      </c>
      <c r="F585" s="156" t="n">
        <v>152.6</v>
      </c>
      <c r="G585" s="143" t="n">
        <v>1.09</v>
      </c>
      <c r="H585" s="115" t="n">
        <v>1</v>
      </c>
      <c r="I585" s="116" t="s">
        <v>28</v>
      </c>
      <c r="J585" s="144"/>
      <c r="K585" s="145" t="s">
        <v>629</v>
      </c>
      <c r="L585" s="146" t="s">
        <v>252</v>
      </c>
      <c r="M585" s="147" t="n">
        <v>43</v>
      </c>
      <c r="N585" s="148" t="n">
        <f aca="false">(D585*G585)*B585</f>
        <v>0</v>
      </c>
    </row>
    <row r="586" customFormat="false" ht="15" hidden="false" customHeight="false" outlineLevel="0" collapsed="false">
      <c r="A586" s="140" t="n">
        <v>10364</v>
      </c>
      <c r="B586" s="141"/>
      <c r="C586" s="142" t="s">
        <v>27</v>
      </c>
      <c r="D586" s="142" t="n">
        <v>15</v>
      </c>
      <c r="E586" s="142" t="n">
        <v>1</v>
      </c>
      <c r="F586" s="156" t="n">
        <v>114.8</v>
      </c>
      <c r="G586" s="143" t="n">
        <v>0.82</v>
      </c>
      <c r="H586" s="115" t="n">
        <v>1</v>
      </c>
      <c r="I586" s="116" t="s">
        <v>28</v>
      </c>
      <c r="J586" s="144"/>
      <c r="K586" s="145" t="s">
        <v>630</v>
      </c>
      <c r="L586" s="146" t="s">
        <v>252</v>
      </c>
      <c r="M586" s="147" t="n">
        <v>43</v>
      </c>
      <c r="N586" s="148" t="n">
        <f aca="false">(D586*G586)*B586</f>
        <v>0</v>
      </c>
    </row>
    <row r="587" customFormat="false" ht="15" hidden="false" customHeight="false" outlineLevel="0" collapsed="false">
      <c r="A587" s="140" t="n">
        <v>10365</v>
      </c>
      <c r="B587" s="141"/>
      <c r="C587" s="142" t="s">
        <v>27</v>
      </c>
      <c r="D587" s="142" t="n">
        <v>15</v>
      </c>
      <c r="E587" s="142" t="n">
        <v>1</v>
      </c>
      <c r="F587" s="156" t="n">
        <v>236.6</v>
      </c>
      <c r="G587" s="143" t="n">
        <v>1.69</v>
      </c>
      <c r="H587" s="115" t="n">
        <v>1</v>
      </c>
      <c r="I587" s="116" t="s">
        <v>28</v>
      </c>
      <c r="J587" s="144"/>
      <c r="K587" s="145" t="s">
        <v>631</v>
      </c>
      <c r="L587" s="146" t="s">
        <v>252</v>
      </c>
      <c r="M587" s="147" t="n">
        <v>43</v>
      </c>
      <c r="N587" s="148" t="n">
        <f aca="false">(D587*G587)*B587</f>
        <v>0</v>
      </c>
    </row>
    <row r="588" customFormat="false" ht="15" hidden="false" customHeight="false" outlineLevel="0" collapsed="false">
      <c r="A588" s="140" t="n">
        <v>10366</v>
      </c>
      <c r="B588" s="141"/>
      <c r="C588" s="142" t="s">
        <v>27</v>
      </c>
      <c r="D588" s="142" t="n">
        <v>15</v>
      </c>
      <c r="E588" s="142" t="n">
        <v>1</v>
      </c>
      <c r="F588" s="156" t="n">
        <v>162.4</v>
      </c>
      <c r="G588" s="143" t="n">
        <v>1.16</v>
      </c>
      <c r="H588" s="115" t="n">
        <v>1</v>
      </c>
      <c r="I588" s="116" t="s">
        <v>28</v>
      </c>
      <c r="J588" s="144"/>
      <c r="K588" s="145" t="s">
        <v>632</v>
      </c>
      <c r="L588" s="146" t="s">
        <v>252</v>
      </c>
      <c r="M588" s="147" t="n">
        <v>43</v>
      </c>
      <c r="N588" s="148" t="n">
        <f aca="false">(D588*G588)*B588</f>
        <v>0</v>
      </c>
    </row>
    <row r="589" customFormat="false" ht="15" hidden="false" customHeight="false" outlineLevel="0" collapsed="false">
      <c r="A589" s="140" t="n">
        <v>10367</v>
      </c>
      <c r="B589" s="141"/>
      <c r="C589" s="142" t="s">
        <v>27</v>
      </c>
      <c r="D589" s="142" t="n">
        <v>15</v>
      </c>
      <c r="E589" s="142" t="n">
        <v>1</v>
      </c>
      <c r="F589" s="156" t="n">
        <v>120.4</v>
      </c>
      <c r="G589" s="143" t="n">
        <v>0.86</v>
      </c>
      <c r="H589" s="115" t="n">
        <v>1</v>
      </c>
      <c r="I589" s="116" t="s">
        <v>28</v>
      </c>
      <c r="J589" s="144"/>
      <c r="K589" s="145" t="s">
        <v>633</v>
      </c>
      <c r="L589" s="146" t="s">
        <v>252</v>
      </c>
      <c r="M589" s="147" t="n">
        <v>43</v>
      </c>
      <c r="N589" s="148" t="n">
        <f aca="false">(D589*G589)*B589</f>
        <v>0</v>
      </c>
    </row>
    <row r="590" customFormat="false" ht="15" hidden="false" customHeight="false" outlineLevel="0" collapsed="false">
      <c r="A590" s="199" t="n">
        <v>10368</v>
      </c>
      <c r="B590" s="141"/>
      <c r="C590" s="142" t="s">
        <v>27</v>
      </c>
      <c r="D590" s="142" t="n">
        <v>15</v>
      </c>
      <c r="E590" s="142" t="n">
        <v>1</v>
      </c>
      <c r="F590" s="156" t="n">
        <v>236.6</v>
      </c>
      <c r="G590" s="143" t="n">
        <v>1.69</v>
      </c>
      <c r="H590" s="115" t="n">
        <v>1</v>
      </c>
      <c r="I590" s="116" t="s">
        <v>28</v>
      </c>
      <c r="J590" s="144"/>
      <c r="K590" s="145" t="s">
        <v>634</v>
      </c>
      <c r="L590" s="146" t="s">
        <v>252</v>
      </c>
      <c r="M590" s="147" t="n">
        <v>43</v>
      </c>
      <c r="N590" s="148" t="n">
        <f aca="false">(D590*G590)*B590</f>
        <v>0</v>
      </c>
    </row>
    <row r="591" customFormat="false" ht="15" hidden="false" customHeight="false" outlineLevel="0" collapsed="false">
      <c r="A591" s="199" t="n">
        <v>10369</v>
      </c>
      <c r="B591" s="141"/>
      <c r="C591" s="142" t="s">
        <v>27</v>
      </c>
      <c r="D591" s="142" t="n">
        <v>15</v>
      </c>
      <c r="E591" s="142" t="n">
        <v>1</v>
      </c>
      <c r="F591" s="156" t="n">
        <v>175</v>
      </c>
      <c r="G591" s="143" t="n">
        <v>1.25</v>
      </c>
      <c r="H591" s="115" t="n">
        <v>1</v>
      </c>
      <c r="I591" s="116" t="s">
        <v>28</v>
      </c>
      <c r="J591" s="144"/>
      <c r="K591" s="145" t="s">
        <v>635</v>
      </c>
      <c r="L591" s="146" t="s">
        <v>252</v>
      </c>
      <c r="M591" s="147" t="n">
        <v>43</v>
      </c>
      <c r="N591" s="148" t="n">
        <f aca="false">(D591*G591)*B591</f>
        <v>0</v>
      </c>
    </row>
    <row r="592" customFormat="false" ht="15" hidden="false" customHeight="false" outlineLevel="0" collapsed="false">
      <c r="A592" s="199" t="n">
        <v>10370</v>
      </c>
      <c r="B592" s="141"/>
      <c r="C592" s="142" t="s">
        <v>27</v>
      </c>
      <c r="D592" s="142" t="n">
        <v>15</v>
      </c>
      <c r="E592" s="142" t="n">
        <v>1</v>
      </c>
      <c r="F592" s="156" t="n">
        <v>236.6</v>
      </c>
      <c r="G592" s="143" t="n">
        <v>1.69</v>
      </c>
      <c r="H592" s="115" t="n">
        <v>1</v>
      </c>
      <c r="I592" s="116" t="s">
        <v>28</v>
      </c>
      <c r="J592" s="144"/>
      <c r="K592" s="145" t="s">
        <v>636</v>
      </c>
      <c r="L592" s="146" t="s">
        <v>252</v>
      </c>
      <c r="M592" s="147" t="n">
        <v>43</v>
      </c>
      <c r="N592" s="148" t="n">
        <f aca="false">(D592*G592)*B592</f>
        <v>0</v>
      </c>
    </row>
    <row r="593" customFormat="false" ht="15" hidden="false" customHeight="false" outlineLevel="0" collapsed="false">
      <c r="A593" s="199" t="n">
        <v>10371</v>
      </c>
      <c r="B593" s="141"/>
      <c r="C593" s="142" t="s">
        <v>27</v>
      </c>
      <c r="D593" s="142" t="n">
        <v>15</v>
      </c>
      <c r="E593" s="142" t="n">
        <v>1</v>
      </c>
      <c r="F593" s="156" t="n">
        <v>120.4</v>
      </c>
      <c r="G593" s="143" t="n">
        <v>0.86</v>
      </c>
      <c r="H593" s="115" t="n">
        <v>1</v>
      </c>
      <c r="I593" s="116" t="s">
        <v>28</v>
      </c>
      <c r="J593" s="144"/>
      <c r="K593" s="145" t="s">
        <v>637</v>
      </c>
      <c r="L593" s="146" t="s">
        <v>252</v>
      </c>
      <c r="M593" s="147" t="n">
        <v>43</v>
      </c>
      <c r="N593" s="148" t="n">
        <f aca="false">(D593*G593)*B593</f>
        <v>0</v>
      </c>
    </row>
    <row r="594" customFormat="false" ht="15" hidden="false" customHeight="false" outlineLevel="0" collapsed="false">
      <c r="A594" s="200" t="n">
        <v>10373</v>
      </c>
      <c r="B594" s="141"/>
      <c r="C594" s="142" t="s">
        <v>27</v>
      </c>
      <c r="D594" s="142" t="n">
        <v>15</v>
      </c>
      <c r="E594" s="142" t="n">
        <v>1</v>
      </c>
      <c r="F594" s="156" t="n">
        <v>175</v>
      </c>
      <c r="G594" s="143" t="n">
        <v>1.25</v>
      </c>
      <c r="H594" s="115" t="n">
        <v>1</v>
      </c>
      <c r="I594" s="116" t="s">
        <v>28</v>
      </c>
      <c r="J594" s="151"/>
      <c r="K594" s="201" t="s">
        <v>638</v>
      </c>
      <c r="L594" s="146" t="s">
        <v>252</v>
      </c>
      <c r="M594" s="147" t="n">
        <v>43</v>
      </c>
      <c r="N594" s="148" t="n">
        <f aca="false">(D594*G594)*B594</f>
        <v>0</v>
      </c>
    </row>
    <row r="595" customFormat="false" ht="15" hidden="false" customHeight="false" outlineLevel="0" collapsed="false">
      <c r="A595" s="140" t="n">
        <v>10374</v>
      </c>
      <c r="B595" s="141"/>
      <c r="C595" s="142" t="s">
        <v>27</v>
      </c>
      <c r="D595" s="142" t="n">
        <v>15</v>
      </c>
      <c r="E595" s="142" t="n">
        <v>1</v>
      </c>
      <c r="F595" s="156" t="n">
        <v>152.6</v>
      </c>
      <c r="G595" s="143" t="n">
        <v>1.09</v>
      </c>
      <c r="H595" s="115" t="n">
        <v>1</v>
      </c>
      <c r="I595" s="116" t="s">
        <v>28</v>
      </c>
      <c r="J595" s="144"/>
      <c r="K595" s="198" t="s">
        <v>639</v>
      </c>
      <c r="L595" s="146" t="s">
        <v>252</v>
      </c>
      <c r="M595" s="147" t="n">
        <v>43</v>
      </c>
      <c r="N595" s="148" t="n">
        <f aca="false">(D595*G595)*B595</f>
        <v>0</v>
      </c>
    </row>
    <row r="596" customFormat="false" ht="15" hidden="false" customHeight="false" outlineLevel="0" collapsed="false">
      <c r="A596" s="140" t="n">
        <v>10375</v>
      </c>
      <c r="B596" s="141"/>
      <c r="C596" s="142" t="s">
        <v>27</v>
      </c>
      <c r="D596" s="142" t="n">
        <v>15</v>
      </c>
      <c r="E596" s="142" t="n">
        <v>1</v>
      </c>
      <c r="F596" s="156" t="n">
        <v>236.6</v>
      </c>
      <c r="G596" s="143" t="n">
        <v>1.69</v>
      </c>
      <c r="H596" s="115" t="n">
        <v>1</v>
      </c>
      <c r="I596" s="116" t="s">
        <v>28</v>
      </c>
      <c r="J596" s="144"/>
      <c r="K596" s="198" t="s">
        <v>640</v>
      </c>
      <c r="L596" s="146" t="s">
        <v>252</v>
      </c>
      <c r="M596" s="147" t="n">
        <v>43</v>
      </c>
      <c r="N596" s="148" t="n">
        <f aca="false">(D596*G596)*B596</f>
        <v>0</v>
      </c>
    </row>
    <row r="597" customFormat="false" ht="15" hidden="false" customHeight="false" outlineLevel="0" collapsed="false">
      <c r="A597" s="99"/>
      <c r="B597" s="100"/>
      <c r="C597" s="101"/>
      <c r="D597" s="73"/>
      <c r="E597" s="102"/>
      <c r="F597" s="156" t="n">
        <v>0</v>
      </c>
      <c r="G597" s="138"/>
      <c r="H597" s="104"/>
      <c r="I597" s="139"/>
      <c r="J597" s="102"/>
      <c r="K597" s="138" t="s">
        <v>641</v>
      </c>
      <c r="L597" s="75"/>
      <c r="M597" s="147"/>
      <c r="N597" s="98" t="s">
        <v>5</v>
      </c>
    </row>
    <row r="598" customFormat="false" ht="15" hidden="false" customHeight="false" outlineLevel="0" collapsed="false">
      <c r="A598" s="140" t="n">
        <v>10380</v>
      </c>
      <c r="B598" s="141"/>
      <c r="C598" s="142" t="s">
        <v>27</v>
      </c>
      <c r="D598" s="142" t="n">
        <v>15</v>
      </c>
      <c r="E598" s="142" t="n">
        <v>1</v>
      </c>
      <c r="F598" s="156" t="n">
        <v>137.2</v>
      </c>
      <c r="G598" s="143" t="n">
        <v>0.98</v>
      </c>
      <c r="H598" s="115" t="n">
        <v>1</v>
      </c>
      <c r="I598" s="116" t="s">
        <v>28</v>
      </c>
      <c r="J598" s="144" t="s">
        <v>642</v>
      </c>
      <c r="K598" s="198" t="s">
        <v>643</v>
      </c>
      <c r="L598" s="146" t="s">
        <v>252</v>
      </c>
      <c r="M598" s="147" t="n">
        <v>43</v>
      </c>
      <c r="N598" s="148" t="n">
        <f aca="false">(D598*G598)*B598</f>
        <v>0</v>
      </c>
    </row>
    <row r="599" customFormat="false" ht="15" hidden="false" customHeight="false" outlineLevel="0" collapsed="false">
      <c r="A599" s="140" t="n">
        <v>10381</v>
      </c>
      <c r="B599" s="141"/>
      <c r="C599" s="142" t="s">
        <v>27</v>
      </c>
      <c r="D599" s="142" t="n">
        <v>15</v>
      </c>
      <c r="E599" s="142" t="n">
        <v>1</v>
      </c>
      <c r="F599" s="156" t="n">
        <v>137.2</v>
      </c>
      <c r="G599" s="143" t="n">
        <v>0.98</v>
      </c>
      <c r="H599" s="115" t="n">
        <v>1</v>
      </c>
      <c r="I599" s="116" t="s">
        <v>28</v>
      </c>
      <c r="J599" s="144" t="s">
        <v>642</v>
      </c>
      <c r="K599" s="145" t="s">
        <v>644</v>
      </c>
      <c r="L599" s="146" t="s">
        <v>252</v>
      </c>
      <c r="M599" s="147" t="n">
        <v>43</v>
      </c>
      <c r="N599" s="148" t="n">
        <f aca="false">(D599*G599)*B599</f>
        <v>0</v>
      </c>
    </row>
    <row r="600" customFormat="false" ht="15" hidden="false" customHeight="false" outlineLevel="0" collapsed="false">
      <c r="A600" s="140" t="n">
        <v>10382</v>
      </c>
      <c r="B600" s="141"/>
      <c r="C600" s="142" t="s">
        <v>27</v>
      </c>
      <c r="D600" s="142" t="n">
        <v>15</v>
      </c>
      <c r="E600" s="142" t="n">
        <v>1</v>
      </c>
      <c r="F600" s="156" t="n">
        <v>137.2</v>
      </c>
      <c r="G600" s="143" t="n">
        <v>0.98</v>
      </c>
      <c r="H600" s="115" t="n">
        <v>1</v>
      </c>
      <c r="I600" s="116" t="s">
        <v>28</v>
      </c>
      <c r="J600" s="144" t="s">
        <v>642</v>
      </c>
      <c r="K600" s="145" t="s">
        <v>645</v>
      </c>
      <c r="L600" s="146" t="s">
        <v>252</v>
      </c>
      <c r="M600" s="147" t="n">
        <v>43</v>
      </c>
      <c r="N600" s="148" t="n">
        <f aca="false">(D600*G600)*B600</f>
        <v>0</v>
      </c>
    </row>
    <row r="601" customFormat="false" ht="15" hidden="false" customHeight="false" outlineLevel="0" collapsed="false">
      <c r="A601" s="140" t="n">
        <v>10383</v>
      </c>
      <c r="B601" s="141"/>
      <c r="C601" s="142" t="s">
        <v>27</v>
      </c>
      <c r="D601" s="142" t="n">
        <v>15</v>
      </c>
      <c r="E601" s="142" t="n">
        <v>1</v>
      </c>
      <c r="F601" s="156" t="n">
        <v>137.2</v>
      </c>
      <c r="G601" s="143" t="n">
        <v>0.98</v>
      </c>
      <c r="H601" s="115" t="n">
        <v>1</v>
      </c>
      <c r="I601" s="116" t="s">
        <v>28</v>
      </c>
      <c r="J601" s="144" t="s">
        <v>642</v>
      </c>
      <c r="K601" s="145" t="s">
        <v>646</v>
      </c>
      <c r="L601" s="146" t="s">
        <v>252</v>
      </c>
      <c r="M601" s="147" t="n">
        <v>43</v>
      </c>
      <c r="N601" s="148" t="n">
        <f aca="false">(D601*G601)*B601</f>
        <v>0</v>
      </c>
    </row>
    <row r="602" customFormat="false" ht="15" hidden="false" customHeight="false" outlineLevel="0" collapsed="false">
      <c r="A602" s="140" t="n">
        <v>10384</v>
      </c>
      <c r="B602" s="141"/>
      <c r="C602" s="142" t="s">
        <v>27</v>
      </c>
      <c r="D602" s="142" t="n">
        <v>15</v>
      </c>
      <c r="E602" s="142" t="n">
        <v>1</v>
      </c>
      <c r="F602" s="156" t="n">
        <v>137.2</v>
      </c>
      <c r="G602" s="143" t="n">
        <v>0.98</v>
      </c>
      <c r="H602" s="115" t="n">
        <v>1</v>
      </c>
      <c r="I602" s="116" t="s">
        <v>28</v>
      </c>
      <c r="J602" s="144" t="s">
        <v>642</v>
      </c>
      <c r="K602" s="145" t="s">
        <v>647</v>
      </c>
      <c r="L602" s="146" t="s">
        <v>252</v>
      </c>
      <c r="M602" s="147" t="n">
        <v>44</v>
      </c>
      <c r="N602" s="148" t="n">
        <f aca="false">(D602*G602)*B602</f>
        <v>0</v>
      </c>
    </row>
    <row r="603" customFormat="false" ht="15" hidden="false" customHeight="false" outlineLevel="0" collapsed="false">
      <c r="A603" s="140" t="n">
        <v>10385</v>
      </c>
      <c r="B603" s="141"/>
      <c r="C603" s="142" t="s">
        <v>27</v>
      </c>
      <c r="D603" s="142" t="n">
        <v>15</v>
      </c>
      <c r="E603" s="142" t="n">
        <v>1</v>
      </c>
      <c r="F603" s="156" t="n">
        <v>137.2</v>
      </c>
      <c r="G603" s="143" t="n">
        <v>0.98</v>
      </c>
      <c r="H603" s="115" t="n">
        <v>1</v>
      </c>
      <c r="I603" s="116" t="s">
        <v>28</v>
      </c>
      <c r="J603" s="144" t="s">
        <v>642</v>
      </c>
      <c r="K603" s="145" t="s">
        <v>648</v>
      </c>
      <c r="L603" s="146" t="s">
        <v>252</v>
      </c>
      <c r="M603" s="147" t="n">
        <v>44</v>
      </c>
      <c r="N603" s="148" t="n">
        <f aca="false">(D603*G603)*B603</f>
        <v>0</v>
      </c>
    </row>
    <row r="604" customFormat="false" ht="15" hidden="false" customHeight="false" outlineLevel="0" collapsed="false">
      <c r="A604" s="140" t="n">
        <v>10386</v>
      </c>
      <c r="B604" s="141"/>
      <c r="C604" s="142" t="s">
        <v>27</v>
      </c>
      <c r="D604" s="142" t="n">
        <v>15</v>
      </c>
      <c r="E604" s="142" t="n">
        <v>1</v>
      </c>
      <c r="F604" s="156" t="n">
        <v>137.2</v>
      </c>
      <c r="G604" s="143" t="n">
        <v>0.98</v>
      </c>
      <c r="H604" s="115" t="n">
        <v>1</v>
      </c>
      <c r="I604" s="116" t="s">
        <v>28</v>
      </c>
      <c r="J604" s="144" t="s">
        <v>642</v>
      </c>
      <c r="K604" s="145" t="s">
        <v>649</v>
      </c>
      <c r="L604" s="146" t="s">
        <v>252</v>
      </c>
      <c r="M604" s="147" t="n">
        <v>44</v>
      </c>
      <c r="N604" s="148" t="n">
        <f aca="false">(D604*G604)*B604</f>
        <v>0</v>
      </c>
    </row>
    <row r="605" customFormat="false" ht="15" hidden="false" customHeight="false" outlineLevel="0" collapsed="false">
      <c r="A605" s="199" t="n">
        <v>10387</v>
      </c>
      <c r="B605" s="141"/>
      <c r="C605" s="142" t="s">
        <v>27</v>
      </c>
      <c r="D605" s="142" t="n">
        <v>15</v>
      </c>
      <c r="E605" s="142" t="n">
        <v>1</v>
      </c>
      <c r="F605" s="156" t="n">
        <v>137.2</v>
      </c>
      <c r="G605" s="143" t="n">
        <v>0.98</v>
      </c>
      <c r="H605" s="115" t="n">
        <v>1</v>
      </c>
      <c r="I605" s="116" t="s">
        <v>28</v>
      </c>
      <c r="J605" s="144" t="s">
        <v>642</v>
      </c>
      <c r="K605" s="145" t="s">
        <v>650</v>
      </c>
      <c r="L605" s="146" t="s">
        <v>252</v>
      </c>
      <c r="M605" s="147" t="n">
        <v>44</v>
      </c>
      <c r="N605" s="148" t="n">
        <f aca="false">(D605*G605)*B605</f>
        <v>0</v>
      </c>
    </row>
    <row r="606" customFormat="false" ht="15" hidden="false" customHeight="false" outlineLevel="0" collapsed="false">
      <c r="A606" s="199" t="n">
        <v>10388</v>
      </c>
      <c r="B606" s="141"/>
      <c r="C606" s="142" t="s">
        <v>27</v>
      </c>
      <c r="D606" s="142" t="n">
        <v>15</v>
      </c>
      <c r="E606" s="142" t="n">
        <v>1</v>
      </c>
      <c r="F606" s="156" t="n">
        <v>137.2</v>
      </c>
      <c r="G606" s="143" t="n">
        <v>0.98</v>
      </c>
      <c r="H606" s="115" t="n">
        <v>1</v>
      </c>
      <c r="I606" s="116" t="s">
        <v>28</v>
      </c>
      <c r="J606" s="144" t="s">
        <v>642</v>
      </c>
      <c r="K606" s="145" t="s">
        <v>651</v>
      </c>
      <c r="L606" s="146" t="s">
        <v>252</v>
      </c>
      <c r="M606" s="147" t="n">
        <v>44</v>
      </c>
      <c r="N606" s="148" t="n">
        <f aca="false">(D606*G606)*B606</f>
        <v>0</v>
      </c>
    </row>
    <row r="607" customFormat="false" ht="15" hidden="false" customHeight="false" outlineLevel="0" collapsed="false">
      <c r="A607" s="199" t="n">
        <v>10389</v>
      </c>
      <c r="B607" s="141"/>
      <c r="C607" s="142" t="s">
        <v>27</v>
      </c>
      <c r="D607" s="142" t="n">
        <v>15</v>
      </c>
      <c r="E607" s="142" t="n">
        <v>1</v>
      </c>
      <c r="F607" s="156" t="n">
        <v>137.2</v>
      </c>
      <c r="G607" s="143" t="n">
        <v>0.98</v>
      </c>
      <c r="H607" s="115" t="n">
        <v>1</v>
      </c>
      <c r="I607" s="116" t="s">
        <v>28</v>
      </c>
      <c r="J607" s="144" t="s">
        <v>642</v>
      </c>
      <c r="K607" s="145" t="s">
        <v>652</v>
      </c>
      <c r="L607" s="146" t="s">
        <v>252</v>
      </c>
      <c r="M607" s="147" t="n">
        <v>44</v>
      </c>
      <c r="N607" s="148" t="n">
        <f aca="false">(D607*G607)*B607</f>
        <v>0</v>
      </c>
    </row>
    <row r="608" customFormat="false" ht="15" hidden="false" customHeight="false" outlineLevel="0" collapsed="false">
      <c r="A608" s="199" t="n">
        <v>10390</v>
      </c>
      <c r="B608" s="141"/>
      <c r="C608" s="142" t="s">
        <v>27</v>
      </c>
      <c r="D608" s="142" t="n">
        <v>15</v>
      </c>
      <c r="E608" s="142" t="n">
        <v>1</v>
      </c>
      <c r="F608" s="156" t="n">
        <v>137.2</v>
      </c>
      <c r="G608" s="143" t="n">
        <v>0.98</v>
      </c>
      <c r="H608" s="115" t="n">
        <v>1</v>
      </c>
      <c r="I608" s="116" t="s">
        <v>28</v>
      </c>
      <c r="J608" s="144" t="s">
        <v>642</v>
      </c>
      <c r="K608" s="145" t="s">
        <v>653</v>
      </c>
      <c r="L608" s="146" t="s">
        <v>252</v>
      </c>
      <c r="M608" s="147" t="n">
        <v>44</v>
      </c>
      <c r="N608" s="148" t="n">
        <f aca="false">(D608*G608)*B608</f>
        <v>0</v>
      </c>
    </row>
    <row r="609" customFormat="false" ht="15" hidden="false" customHeight="false" outlineLevel="0" collapsed="false">
      <c r="A609" s="200" t="n">
        <v>10395</v>
      </c>
      <c r="B609" s="141"/>
      <c r="C609" s="142" t="s">
        <v>27</v>
      </c>
      <c r="D609" s="142" t="n">
        <v>15</v>
      </c>
      <c r="E609" s="142" t="n">
        <v>1</v>
      </c>
      <c r="F609" s="156" t="n">
        <v>137.2</v>
      </c>
      <c r="G609" s="143" t="n">
        <v>0.98</v>
      </c>
      <c r="H609" s="115" t="n">
        <v>1</v>
      </c>
      <c r="I609" s="116" t="s">
        <v>28</v>
      </c>
      <c r="J609" s="159" t="s">
        <v>642</v>
      </c>
      <c r="K609" s="201" t="s">
        <v>654</v>
      </c>
      <c r="L609" s="146" t="s">
        <v>252</v>
      </c>
      <c r="M609" s="147" t="n">
        <v>44</v>
      </c>
      <c r="N609" s="148" t="n">
        <f aca="false">(D609*G609)*B609</f>
        <v>0</v>
      </c>
    </row>
    <row r="610" customFormat="false" ht="15" hidden="false" customHeight="false" outlineLevel="0" collapsed="false">
      <c r="A610" s="200" t="n">
        <v>10396</v>
      </c>
      <c r="B610" s="141"/>
      <c r="C610" s="142" t="s">
        <v>27</v>
      </c>
      <c r="D610" s="142" t="n">
        <v>15</v>
      </c>
      <c r="E610" s="142" t="n">
        <v>1</v>
      </c>
      <c r="F610" s="156" t="n">
        <v>137.2</v>
      </c>
      <c r="G610" s="143" t="n">
        <v>0.98</v>
      </c>
      <c r="H610" s="115" t="n">
        <v>1</v>
      </c>
      <c r="I610" s="116" t="s">
        <v>28</v>
      </c>
      <c r="J610" s="159" t="s">
        <v>642</v>
      </c>
      <c r="K610" s="201" t="s">
        <v>655</v>
      </c>
      <c r="L610" s="146" t="s">
        <v>252</v>
      </c>
      <c r="M610" s="147" t="n">
        <v>44</v>
      </c>
      <c r="N610" s="148" t="n">
        <f aca="false">(D610*G610)*B610</f>
        <v>0</v>
      </c>
    </row>
    <row r="611" customFormat="false" ht="15" hidden="false" customHeight="false" outlineLevel="0" collapsed="false">
      <c r="A611" s="199" t="n">
        <v>10391</v>
      </c>
      <c r="B611" s="141"/>
      <c r="C611" s="142" t="s">
        <v>27</v>
      </c>
      <c r="D611" s="142" t="n">
        <v>15</v>
      </c>
      <c r="E611" s="142" t="n">
        <v>1</v>
      </c>
      <c r="F611" s="156" t="n">
        <v>236.6</v>
      </c>
      <c r="G611" s="143" t="n">
        <v>1.69</v>
      </c>
      <c r="H611" s="115" t="n">
        <v>1</v>
      </c>
      <c r="I611" s="116" t="s">
        <v>28</v>
      </c>
      <c r="J611" s="144" t="s">
        <v>656</v>
      </c>
      <c r="K611" s="184" t="s">
        <v>657</v>
      </c>
      <c r="L611" s="146" t="s">
        <v>252</v>
      </c>
      <c r="M611" s="147" t="n">
        <v>44</v>
      </c>
      <c r="N611" s="148" t="n">
        <f aca="false">(D611*G611)*B611</f>
        <v>0</v>
      </c>
    </row>
    <row r="612" customFormat="false" ht="15" hidden="false" customHeight="false" outlineLevel="0" collapsed="false">
      <c r="A612" s="199" t="n">
        <v>10392</v>
      </c>
      <c r="B612" s="141"/>
      <c r="C612" s="142" t="s">
        <v>27</v>
      </c>
      <c r="D612" s="142" t="n">
        <v>15</v>
      </c>
      <c r="E612" s="142" t="n">
        <v>1</v>
      </c>
      <c r="F612" s="156" t="n">
        <v>170.8</v>
      </c>
      <c r="G612" s="143" t="n">
        <v>1.22</v>
      </c>
      <c r="H612" s="115" t="n">
        <v>1</v>
      </c>
      <c r="I612" s="116" t="s">
        <v>28</v>
      </c>
      <c r="J612" s="144" t="s">
        <v>656</v>
      </c>
      <c r="K612" s="184" t="s">
        <v>658</v>
      </c>
      <c r="L612" s="146" t="s">
        <v>252</v>
      </c>
      <c r="M612" s="147" t="n">
        <v>44</v>
      </c>
      <c r="N612" s="148" t="n">
        <f aca="false">(D612*G612)*B612</f>
        <v>0</v>
      </c>
    </row>
    <row r="613" customFormat="false" ht="15" hidden="false" customHeight="false" outlineLevel="0" collapsed="false">
      <c r="A613" s="199" t="n">
        <v>10393</v>
      </c>
      <c r="B613" s="141"/>
      <c r="C613" s="142" t="s">
        <v>27</v>
      </c>
      <c r="D613" s="142" t="n">
        <v>15</v>
      </c>
      <c r="E613" s="142" t="n">
        <v>1</v>
      </c>
      <c r="F613" s="156" t="n">
        <v>110.6</v>
      </c>
      <c r="G613" s="143" t="n">
        <v>0.79</v>
      </c>
      <c r="H613" s="115" t="n">
        <v>1</v>
      </c>
      <c r="I613" s="116" t="s">
        <v>28</v>
      </c>
      <c r="J613" s="144" t="s">
        <v>659</v>
      </c>
      <c r="K613" s="184" t="s">
        <v>660</v>
      </c>
      <c r="L613" s="146" t="s">
        <v>252</v>
      </c>
      <c r="M613" s="147" t="n">
        <v>44</v>
      </c>
      <c r="N613" s="148" t="n">
        <f aca="false">(D613*G613)*B613</f>
        <v>0</v>
      </c>
    </row>
    <row r="614" customFormat="false" ht="15" hidden="false" customHeight="false" outlineLevel="0" collapsed="false">
      <c r="A614" s="199" t="n">
        <v>10394</v>
      </c>
      <c r="B614" s="141"/>
      <c r="C614" s="142" t="s">
        <v>27</v>
      </c>
      <c r="D614" s="142" t="n">
        <v>15</v>
      </c>
      <c r="E614" s="142" t="n">
        <v>1</v>
      </c>
      <c r="F614" s="156" t="n">
        <v>120.4</v>
      </c>
      <c r="G614" s="143" t="n">
        <v>0.86</v>
      </c>
      <c r="H614" s="115" t="n">
        <v>1</v>
      </c>
      <c r="I614" s="116" t="s">
        <v>28</v>
      </c>
      <c r="J614" s="144" t="s">
        <v>659</v>
      </c>
      <c r="K614" s="184" t="s">
        <v>661</v>
      </c>
      <c r="L614" s="146" t="s">
        <v>252</v>
      </c>
      <c r="M614" s="147" t="n">
        <v>44</v>
      </c>
      <c r="N614" s="148" t="n">
        <f aca="false">(D614*G614)*B614</f>
        <v>0</v>
      </c>
    </row>
    <row r="615" customFormat="false" ht="15" hidden="false" customHeight="false" outlineLevel="0" collapsed="false">
      <c r="A615" s="200" t="n">
        <v>10397</v>
      </c>
      <c r="B615" s="141"/>
      <c r="C615" s="142" t="s">
        <v>27</v>
      </c>
      <c r="D615" s="142" t="n">
        <v>15</v>
      </c>
      <c r="E615" s="142" t="n">
        <v>1</v>
      </c>
      <c r="F615" s="156" t="n">
        <v>127.4</v>
      </c>
      <c r="G615" s="143" t="n">
        <v>0.91</v>
      </c>
      <c r="H615" s="115" t="n">
        <v>1</v>
      </c>
      <c r="I615" s="116" t="s">
        <v>28</v>
      </c>
      <c r="J615" s="159" t="s">
        <v>659</v>
      </c>
      <c r="K615" s="201" t="s">
        <v>662</v>
      </c>
      <c r="L615" s="146" t="s">
        <v>252</v>
      </c>
      <c r="M615" s="147" t="n">
        <v>44</v>
      </c>
      <c r="N615" s="148" t="n">
        <f aca="false">(D615*G615)*B615</f>
        <v>0</v>
      </c>
    </row>
    <row r="616" customFormat="false" ht="15" hidden="false" customHeight="false" outlineLevel="0" collapsed="false">
      <c r="A616" s="200" t="n">
        <v>10399</v>
      </c>
      <c r="B616" s="141"/>
      <c r="C616" s="142" t="s">
        <v>27</v>
      </c>
      <c r="D616" s="142" t="n">
        <v>15</v>
      </c>
      <c r="E616" s="142" t="n">
        <v>1</v>
      </c>
      <c r="F616" s="156" t="n">
        <v>112</v>
      </c>
      <c r="G616" s="143" t="n">
        <v>0.8</v>
      </c>
      <c r="H616" s="115" t="n">
        <v>1</v>
      </c>
      <c r="I616" s="116" t="s">
        <v>28</v>
      </c>
      <c r="J616" s="159" t="s">
        <v>659</v>
      </c>
      <c r="K616" s="203" t="s">
        <v>663</v>
      </c>
      <c r="L616" s="146" t="s">
        <v>252</v>
      </c>
      <c r="M616" s="147" t="n">
        <v>44</v>
      </c>
      <c r="N616" s="148" t="n">
        <f aca="false">(D616*G616)*B616</f>
        <v>0</v>
      </c>
    </row>
    <row r="617" customFormat="false" ht="15" hidden="false" customHeight="false" outlineLevel="0" collapsed="false">
      <c r="A617" s="200" t="n">
        <v>10400</v>
      </c>
      <c r="B617" s="141"/>
      <c r="C617" s="142" t="s">
        <v>27</v>
      </c>
      <c r="D617" s="142" t="n">
        <v>15</v>
      </c>
      <c r="E617" s="142" t="n">
        <v>1</v>
      </c>
      <c r="F617" s="156" t="n">
        <v>112</v>
      </c>
      <c r="G617" s="143" t="n">
        <v>0.8</v>
      </c>
      <c r="H617" s="115" t="n">
        <v>1</v>
      </c>
      <c r="I617" s="116" t="s">
        <v>28</v>
      </c>
      <c r="J617" s="159" t="s">
        <v>659</v>
      </c>
      <c r="K617" s="203" t="s">
        <v>664</v>
      </c>
      <c r="L617" s="146" t="s">
        <v>252</v>
      </c>
      <c r="M617" s="147" t="n">
        <v>44</v>
      </c>
      <c r="N617" s="148" t="n">
        <f aca="false">(D617*G617)*B617</f>
        <v>0</v>
      </c>
    </row>
    <row r="618" customFormat="false" ht="15" hidden="false" customHeight="false" outlineLevel="0" collapsed="false">
      <c r="A618" s="200" t="n">
        <v>10379</v>
      </c>
      <c r="B618" s="141"/>
      <c r="C618" s="142" t="s">
        <v>27</v>
      </c>
      <c r="D618" s="142" t="n">
        <v>15</v>
      </c>
      <c r="E618" s="142" t="n">
        <v>1</v>
      </c>
      <c r="F618" s="156" t="n">
        <v>144.2</v>
      </c>
      <c r="G618" s="143" t="n">
        <v>1.03</v>
      </c>
      <c r="H618" s="115" t="n">
        <v>1</v>
      </c>
      <c r="I618" s="116" t="s">
        <v>28</v>
      </c>
      <c r="J618" s="159" t="s">
        <v>659</v>
      </c>
      <c r="K618" s="203" t="s">
        <v>665</v>
      </c>
      <c r="L618" s="146" t="s">
        <v>252</v>
      </c>
      <c r="M618" s="147" t="n">
        <v>45</v>
      </c>
      <c r="N618" s="148" t="n">
        <f aca="false">(D618*G618)*B618</f>
        <v>0</v>
      </c>
    </row>
    <row r="619" customFormat="false" ht="15" hidden="false" customHeight="false" outlineLevel="0" collapsed="false">
      <c r="A619" s="99"/>
      <c r="B619" s="100"/>
      <c r="C619" s="101"/>
      <c r="D619" s="73"/>
      <c r="E619" s="102"/>
      <c r="F619" s="156" t="n">
        <v>0</v>
      </c>
      <c r="G619" s="138"/>
      <c r="H619" s="104"/>
      <c r="I619" s="139"/>
      <c r="J619" s="102"/>
      <c r="K619" s="138" t="s">
        <v>666</v>
      </c>
      <c r="L619" s="75"/>
      <c r="M619" s="147"/>
      <c r="N619" s="98" t="s">
        <v>5</v>
      </c>
    </row>
    <row r="620" customFormat="false" ht="15" hidden="false" customHeight="false" outlineLevel="0" collapsed="false">
      <c r="A620" s="140" t="n">
        <v>10401</v>
      </c>
      <c r="B620" s="141"/>
      <c r="C620" s="142" t="s">
        <v>27</v>
      </c>
      <c r="D620" s="142" t="n">
        <v>10</v>
      </c>
      <c r="E620" s="142" t="n">
        <v>1</v>
      </c>
      <c r="F620" s="156" t="n">
        <v>204.4</v>
      </c>
      <c r="G620" s="143" t="n">
        <v>1.46</v>
      </c>
      <c r="H620" s="115" t="n">
        <v>1</v>
      </c>
      <c r="I620" s="116" t="s">
        <v>28</v>
      </c>
      <c r="J620" s="144"/>
      <c r="K620" s="145" t="s">
        <v>667</v>
      </c>
      <c r="L620" s="146" t="s">
        <v>245</v>
      </c>
      <c r="M620" s="147" t="n">
        <v>45</v>
      </c>
      <c r="N620" s="148" t="n">
        <f aca="false">(D620*G620)*B620</f>
        <v>0</v>
      </c>
    </row>
    <row r="621" customFormat="false" ht="15" hidden="false" customHeight="false" outlineLevel="0" collapsed="false">
      <c r="A621" s="140" t="n">
        <v>10402</v>
      </c>
      <c r="B621" s="141"/>
      <c r="C621" s="142" t="s">
        <v>27</v>
      </c>
      <c r="D621" s="142" t="n">
        <v>10</v>
      </c>
      <c r="E621" s="142" t="n">
        <v>1</v>
      </c>
      <c r="F621" s="156" t="n">
        <v>348.6</v>
      </c>
      <c r="G621" s="143" t="n">
        <v>2.49</v>
      </c>
      <c r="H621" s="115" t="n">
        <v>1</v>
      </c>
      <c r="I621" s="116" t="s">
        <v>28</v>
      </c>
      <c r="J621" s="144"/>
      <c r="K621" s="145" t="s">
        <v>668</v>
      </c>
      <c r="L621" s="146" t="s">
        <v>245</v>
      </c>
      <c r="M621" s="147" t="n">
        <v>45</v>
      </c>
      <c r="N621" s="148" t="n">
        <f aca="false">(D621*G621)*B621</f>
        <v>0</v>
      </c>
    </row>
    <row r="622" customFormat="false" ht="15" hidden="false" customHeight="false" outlineLevel="0" collapsed="false">
      <c r="A622" s="140" t="n">
        <v>10403</v>
      </c>
      <c r="B622" s="141"/>
      <c r="C622" s="142" t="s">
        <v>27</v>
      </c>
      <c r="D622" s="142" t="n">
        <v>10</v>
      </c>
      <c r="E622" s="142" t="n">
        <v>1</v>
      </c>
      <c r="F622" s="156" t="n">
        <v>194.6</v>
      </c>
      <c r="G622" s="143" t="n">
        <v>1.39</v>
      </c>
      <c r="H622" s="115" t="n">
        <v>1</v>
      </c>
      <c r="I622" s="116" t="s">
        <v>28</v>
      </c>
      <c r="J622" s="144"/>
      <c r="K622" s="145" t="s">
        <v>669</v>
      </c>
      <c r="L622" s="146" t="s">
        <v>245</v>
      </c>
      <c r="M622" s="147" t="n">
        <v>45</v>
      </c>
      <c r="N622" s="148" t="n">
        <f aca="false">(D622*G622)*B622</f>
        <v>0</v>
      </c>
    </row>
    <row r="623" customFormat="false" ht="15" hidden="false" customHeight="false" outlineLevel="0" collapsed="false">
      <c r="A623" s="140" t="n">
        <v>10404</v>
      </c>
      <c r="B623" s="141"/>
      <c r="C623" s="142" t="s">
        <v>27</v>
      </c>
      <c r="D623" s="142" t="n">
        <v>10</v>
      </c>
      <c r="E623" s="142" t="n">
        <v>1</v>
      </c>
      <c r="F623" s="156" t="n">
        <v>250.6</v>
      </c>
      <c r="G623" s="143" t="n">
        <v>1.79</v>
      </c>
      <c r="H623" s="115" t="n">
        <v>1</v>
      </c>
      <c r="I623" s="116" t="s">
        <v>28</v>
      </c>
      <c r="J623" s="144"/>
      <c r="K623" s="145" t="s">
        <v>670</v>
      </c>
      <c r="L623" s="146" t="s">
        <v>245</v>
      </c>
      <c r="M623" s="147" t="n">
        <v>45</v>
      </c>
      <c r="N623" s="148" t="n">
        <f aca="false">(D623*G623)*B623</f>
        <v>0</v>
      </c>
    </row>
    <row r="624" customFormat="false" ht="15" hidden="false" customHeight="false" outlineLevel="0" collapsed="false">
      <c r="A624" s="140" t="n">
        <v>10405</v>
      </c>
      <c r="B624" s="141"/>
      <c r="C624" s="142" t="s">
        <v>27</v>
      </c>
      <c r="D624" s="142" t="n">
        <v>10</v>
      </c>
      <c r="E624" s="142" t="n">
        <v>1</v>
      </c>
      <c r="F624" s="156" t="n">
        <v>250.6</v>
      </c>
      <c r="G624" s="143" t="n">
        <v>1.79</v>
      </c>
      <c r="H624" s="115" t="n">
        <v>1</v>
      </c>
      <c r="I624" s="116" t="s">
        <v>28</v>
      </c>
      <c r="J624" s="144"/>
      <c r="K624" s="145" t="s">
        <v>671</v>
      </c>
      <c r="L624" s="146" t="s">
        <v>245</v>
      </c>
      <c r="M624" s="147" t="n">
        <v>45</v>
      </c>
      <c r="N624" s="148" t="n">
        <f aca="false">(D624*G624)*B624</f>
        <v>0</v>
      </c>
    </row>
    <row r="625" customFormat="false" ht="15" hidden="false" customHeight="false" outlineLevel="0" collapsed="false">
      <c r="A625" s="140" t="n">
        <v>10406</v>
      </c>
      <c r="B625" s="141"/>
      <c r="C625" s="142" t="s">
        <v>27</v>
      </c>
      <c r="D625" s="142" t="n">
        <v>10</v>
      </c>
      <c r="E625" s="142" t="n">
        <v>1</v>
      </c>
      <c r="F625" s="156" t="n">
        <v>184.8</v>
      </c>
      <c r="G625" s="143" t="n">
        <v>1.32</v>
      </c>
      <c r="H625" s="115" t="n">
        <v>1</v>
      </c>
      <c r="I625" s="116" t="s">
        <v>28</v>
      </c>
      <c r="J625" s="144"/>
      <c r="K625" s="145" t="s">
        <v>672</v>
      </c>
      <c r="L625" s="146" t="s">
        <v>245</v>
      </c>
      <c r="M625" s="147" t="n">
        <v>45</v>
      </c>
      <c r="N625" s="148" t="n">
        <f aca="false">(D625*G625)*B625</f>
        <v>0</v>
      </c>
    </row>
    <row r="626" customFormat="false" ht="15" hidden="false" customHeight="false" outlineLevel="0" collapsed="false">
      <c r="A626" s="199" t="n">
        <v>10407</v>
      </c>
      <c r="B626" s="141"/>
      <c r="C626" s="142" t="s">
        <v>27</v>
      </c>
      <c r="D626" s="142" t="n">
        <v>10</v>
      </c>
      <c r="E626" s="142" t="n">
        <v>1</v>
      </c>
      <c r="F626" s="156" t="n">
        <v>446.6</v>
      </c>
      <c r="G626" s="143" t="n">
        <v>3.19</v>
      </c>
      <c r="H626" s="115" t="n">
        <v>1</v>
      </c>
      <c r="I626" s="116" t="s">
        <v>28</v>
      </c>
      <c r="J626" s="144"/>
      <c r="K626" s="145" t="s">
        <v>673</v>
      </c>
      <c r="L626" s="146" t="s">
        <v>245</v>
      </c>
      <c r="M626" s="147" t="n">
        <v>45</v>
      </c>
      <c r="N626" s="148" t="n">
        <f aca="false">(D626*G626)*B626</f>
        <v>0</v>
      </c>
    </row>
    <row r="627" customFormat="false" ht="15" hidden="false" customHeight="false" outlineLevel="0" collapsed="false">
      <c r="A627" s="199" t="n">
        <v>10408</v>
      </c>
      <c r="B627" s="141"/>
      <c r="C627" s="142" t="s">
        <v>27</v>
      </c>
      <c r="D627" s="142" t="n">
        <v>10</v>
      </c>
      <c r="E627" s="142" t="n">
        <v>1</v>
      </c>
      <c r="F627" s="156" t="n">
        <v>250.6</v>
      </c>
      <c r="G627" s="143" t="n">
        <v>1.79</v>
      </c>
      <c r="H627" s="115" t="n">
        <v>1</v>
      </c>
      <c r="I627" s="116" t="s">
        <v>28</v>
      </c>
      <c r="J627" s="144"/>
      <c r="K627" s="145" t="s">
        <v>674</v>
      </c>
      <c r="L627" s="146" t="s">
        <v>245</v>
      </c>
      <c r="M627" s="147" t="n">
        <v>45</v>
      </c>
      <c r="N627" s="148" t="n">
        <f aca="false">(D627*G627)*B627</f>
        <v>0</v>
      </c>
    </row>
    <row r="628" customFormat="false" ht="15" hidden="false" customHeight="false" outlineLevel="0" collapsed="false">
      <c r="A628" s="199" t="n">
        <v>10410</v>
      </c>
      <c r="B628" s="141"/>
      <c r="C628" s="142" t="s">
        <v>27</v>
      </c>
      <c r="D628" s="142" t="n">
        <v>10</v>
      </c>
      <c r="E628" s="142" t="n">
        <v>1</v>
      </c>
      <c r="F628" s="156" t="n">
        <v>194.6</v>
      </c>
      <c r="G628" s="143" t="n">
        <v>1.39</v>
      </c>
      <c r="H628" s="115" t="n">
        <v>1</v>
      </c>
      <c r="I628" s="116" t="s">
        <v>28</v>
      </c>
      <c r="J628" s="144"/>
      <c r="K628" s="198" t="s">
        <v>675</v>
      </c>
      <c r="L628" s="146" t="s">
        <v>245</v>
      </c>
      <c r="M628" s="147" t="n">
        <v>45</v>
      </c>
      <c r="N628" s="148" t="n">
        <f aca="false">(D628*G628)*B628</f>
        <v>0</v>
      </c>
    </row>
    <row r="629" customFormat="false" ht="15" hidden="false" customHeight="false" outlineLevel="0" collapsed="false">
      <c r="A629" s="199" t="n">
        <v>10411</v>
      </c>
      <c r="B629" s="141"/>
      <c r="C629" s="142" t="s">
        <v>27</v>
      </c>
      <c r="D629" s="142" t="n">
        <v>10</v>
      </c>
      <c r="E629" s="142" t="n">
        <v>1</v>
      </c>
      <c r="F629" s="156" t="n">
        <v>231</v>
      </c>
      <c r="G629" s="143" t="n">
        <v>1.65</v>
      </c>
      <c r="H629" s="115" t="n">
        <v>1</v>
      </c>
      <c r="I629" s="116" t="s">
        <v>28</v>
      </c>
      <c r="J629" s="144"/>
      <c r="K629" s="198" t="s">
        <v>676</v>
      </c>
      <c r="L629" s="146" t="s">
        <v>245</v>
      </c>
      <c r="M629" s="147" t="n">
        <v>45</v>
      </c>
      <c r="N629" s="148" t="n">
        <f aca="false">(D629*G629)*B629</f>
        <v>0</v>
      </c>
    </row>
    <row r="630" customFormat="false" ht="15" hidden="false" customHeight="false" outlineLevel="0" collapsed="false">
      <c r="A630" s="99"/>
      <c r="B630" s="100"/>
      <c r="C630" s="101"/>
      <c r="D630" s="73"/>
      <c r="E630" s="102"/>
      <c r="F630" s="156" t="n">
        <v>0</v>
      </c>
      <c r="G630" s="138"/>
      <c r="H630" s="104"/>
      <c r="I630" s="139"/>
      <c r="J630" s="106"/>
      <c r="K630" s="107" t="s">
        <v>677</v>
      </c>
      <c r="L630" s="75"/>
      <c r="M630" s="147"/>
      <c r="N630" s="98" t="s">
        <v>5</v>
      </c>
    </row>
    <row r="631" customFormat="false" ht="15" hidden="false" customHeight="false" outlineLevel="0" collapsed="false">
      <c r="A631" s="140" t="n">
        <v>10421</v>
      </c>
      <c r="B631" s="141"/>
      <c r="C631" s="142" t="s">
        <v>27</v>
      </c>
      <c r="D631" s="142" t="n">
        <v>20</v>
      </c>
      <c r="E631" s="142" t="n">
        <v>1</v>
      </c>
      <c r="F631" s="156" t="n">
        <v>85.4</v>
      </c>
      <c r="G631" s="143" t="n">
        <v>0.61</v>
      </c>
      <c r="H631" s="115" t="n">
        <v>1</v>
      </c>
      <c r="I631" s="116" t="s">
        <v>28</v>
      </c>
      <c r="J631" s="144"/>
      <c r="K631" s="145" t="s">
        <v>678</v>
      </c>
      <c r="L631" s="146" t="s">
        <v>252</v>
      </c>
      <c r="M631" s="147" t="n">
        <v>45</v>
      </c>
      <c r="N631" s="148" t="n">
        <f aca="false">(D631*G631)*B631</f>
        <v>0</v>
      </c>
    </row>
    <row r="632" customFormat="false" ht="15" hidden="false" customHeight="false" outlineLevel="0" collapsed="false">
      <c r="A632" s="140" t="n">
        <v>10422</v>
      </c>
      <c r="B632" s="141"/>
      <c r="C632" s="142" t="s">
        <v>27</v>
      </c>
      <c r="D632" s="142" t="n">
        <v>20</v>
      </c>
      <c r="E632" s="142" t="n">
        <v>1</v>
      </c>
      <c r="F632" s="156" t="n">
        <v>133</v>
      </c>
      <c r="G632" s="143" t="n">
        <v>0.95</v>
      </c>
      <c r="H632" s="115" t="n">
        <v>1</v>
      </c>
      <c r="I632" s="116" t="s">
        <v>28</v>
      </c>
      <c r="J632" s="144"/>
      <c r="K632" s="145" t="s">
        <v>679</v>
      </c>
      <c r="L632" s="146" t="s">
        <v>252</v>
      </c>
      <c r="M632" s="147" t="n">
        <v>45</v>
      </c>
      <c r="N632" s="148" t="n">
        <f aca="false">(D632*G632)*B632</f>
        <v>0</v>
      </c>
    </row>
    <row r="633" customFormat="false" ht="15" hidden="false" customHeight="false" outlineLevel="0" collapsed="false">
      <c r="A633" s="140" t="n">
        <v>10423</v>
      </c>
      <c r="B633" s="141"/>
      <c r="C633" s="142" t="s">
        <v>27</v>
      </c>
      <c r="D633" s="142" t="n">
        <v>20</v>
      </c>
      <c r="E633" s="142" t="n">
        <v>1</v>
      </c>
      <c r="F633" s="156" t="n">
        <v>85.4</v>
      </c>
      <c r="G633" s="143" t="n">
        <v>0.61</v>
      </c>
      <c r="H633" s="115" t="n">
        <v>1</v>
      </c>
      <c r="I633" s="116" t="s">
        <v>28</v>
      </c>
      <c r="J633" s="144"/>
      <c r="K633" s="145" t="s">
        <v>216</v>
      </c>
      <c r="L633" s="146" t="s">
        <v>252</v>
      </c>
      <c r="M633" s="147" t="n">
        <v>45</v>
      </c>
      <c r="N633" s="148" t="n">
        <f aca="false">(D633*G633)*B633</f>
        <v>0</v>
      </c>
    </row>
    <row r="634" customFormat="false" ht="15" hidden="false" customHeight="false" outlineLevel="0" collapsed="false">
      <c r="A634" s="140" t="n">
        <v>10424</v>
      </c>
      <c r="B634" s="141"/>
      <c r="C634" s="142" t="s">
        <v>27</v>
      </c>
      <c r="D634" s="142" t="n">
        <v>20</v>
      </c>
      <c r="E634" s="142" t="n">
        <v>1</v>
      </c>
      <c r="F634" s="156" t="n">
        <v>85.4</v>
      </c>
      <c r="G634" s="143" t="n">
        <v>0.61</v>
      </c>
      <c r="H634" s="115" t="n">
        <v>1</v>
      </c>
      <c r="I634" s="116" t="s">
        <v>28</v>
      </c>
      <c r="J634" s="144"/>
      <c r="K634" s="145" t="s">
        <v>214</v>
      </c>
      <c r="L634" s="146" t="s">
        <v>252</v>
      </c>
      <c r="M634" s="147" t="n">
        <v>45</v>
      </c>
      <c r="N634" s="148" t="n">
        <f aca="false">(D634*G634)*B634</f>
        <v>0</v>
      </c>
    </row>
    <row r="635" customFormat="false" ht="15" hidden="false" customHeight="false" outlineLevel="0" collapsed="false">
      <c r="A635" s="199" t="n">
        <v>10425</v>
      </c>
      <c r="B635" s="141"/>
      <c r="C635" s="142" t="s">
        <v>27</v>
      </c>
      <c r="D635" s="142" t="n">
        <v>20</v>
      </c>
      <c r="E635" s="142" t="n">
        <v>1</v>
      </c>
      <c r="F635" s="156" t="n">
        <v>85.4</v>
      </c>
      <c r="G635" s="143" t="n">
        <v>0.61</v>
      </c>
      <c r="H635" s="115" t="n">
        <v>1</v>
      </c>
      <c r="I635" s="116" t="s">
        <v>28</v>
      </c>
      <c r="J635" s="144"/>
      <c r="K635" s="145" t="s">
        <v>680</v>
      </c>
      <c r="L635" s="146" t="s">
        <v>252</v>
      </c>
      <c r="M635" s="147" t="n">
        <v>46</v>
      </c>
      <c r="N635" s="148" t="n">
        <f aca="false">(D635*G635)*B635</f>
        <v>0</v>
      </c>
    </row>
    <row r="636" customFormat="false" ht="15" hidden="false" customHeight="false" outlineLevel="0" collapsed="false">
      <c r="A636" s="140" t="n">
        <v>10432</v>
      </c>
      <c r="B636" s="141"/>
      <c r="C636" s="142" t="s">
        <v>27</v>
      </c>
      <c r="D636" s="142" t="n">
        <v>20</v>
      </c>
      <c r="E636" s="142" t="n">
        <v>1</v>
      </c>
      <c r="F636" s="156" t="n">
        <v>85.4</v>
      </c>
      <c r="G636" s="143" t="n">
        <v>0.61</v>
      </c>
      <c r="H636" s="115" t="n">
        <v>1</v>
      </c>
      <c r="I636" s="116" t="s">
        <v>28</v>
      </c>
      <c r="J636" s="144"/>
      <c r="K636" s="145" t="s">
        <v>217</v>
      </c>
      <c r="L636" s="146" t="s">
        <v>252</v>
      </c>
      <c r="M636" s="147" t="n">
        <v>46</v>
      </c>
      <c r="N636" s="148" t="n">
        <f aca="false">(D636*G636)*B636</f>
        <v>0</v>
      </c>
    </row>
    <row r="637" customFormat="false" ht="15" hidden="false" customHeight="false" outlineLevel="0" collapsed="false">
      <c r="A637" s="199" t="n">
        <v>10433</v>
      </c>
      <c r="B637" s="141"/>
      <c r="C637" s="142" t="s">
        <v>27</v>
      </c>
      <c r="D637" s="142" t="n">
        <v>20</v>
      </c>
      <c r="E637" s="142" t="n">
        <v>1</v>
      </c>
      <c r="F637" s="156" t="n">
        <v>85.4</v>
      </c>
      <c r="G637" s="143" t="n">
        <v>0.61</v>
      </c>
      <c r="H637" s="115" t="n">
        <v>1</v>
      </c>
      <c r="I637" s="116" t="s">
        <v>28</v>
      </c>
      <c r="J637" s="144"/>
      <c r="K637" s="198" t="s">
        <v>681</v>
      </c>
      <c r="L637" s="146" t="s">
        <v>252</v>
      </c>
      <c r="M637" s="147" t="n">
        <v>46</v>
      </c>
      <c r="N637" s="148" t="n">
        <f aca="false">(D637*G637)*B637</f>
        <v>0</v>
      </c>
    </row>
    <row r="638" customFormat="false" ht="15" hidden="false" customHeight="false" outlineLevel="0" collapsed="false">
      <c r="A638" s="199" t="n">
        <v>10426</v>
      </c>
      <c r="B638" s="141"/>
      <c r="C638" s="142" t="s">
        <v>27</v>
      </c>
      <c r="D638" s="142" t="n">
        <v>20</v>
      </c>
      <c r="E638" s="142" t="n">
        <v>1</v>
      </c>
      <c r="F638" s="156" t="n">
        <v>133</v>
      </c>
      <c r="G638" s="143" t="n">
        <v>0.95</v>
      </c>
      <c r="H638" s="115" t="n">
        <v>1</v>
      </c>
      <c r="I638" s="116" t="s">
        <v>28</v>
      </c>
      <c r="J638" s="144"/>
      <c r="K638" s="145" t="s">
        <v>682</v>
      </c>
      <c r="L638" s="146" t="s">
        <v>252</v>
      </c>
      <c r="M638" s="147" t="n">
        <v>46</v>
      </c>
      <c r="N638" s="148" t="n">
        <f aca="false">(D638*G638)*B638</f>
        <v>0</v>
      </c>
    </row>
    <row r="639" customFormat="false" ht="15" hidden="false" customHeight="false" outlineLevel="0" collapsed="false">
      <c r="A639" s="199" t="n">
        <v>10427</v>
      </c>
      <c r="B639" s="141"/>
      <c r="C639" s="142" t="s">
        <v>27</v>
      </c>
      <c r="D639" s="142" t="n">
        <v>20</v>
      </c>
      <c r="E639" s="142" t="n">
        <v>1</v>
      </c>
      <c r="F639" s="156" t="n">
        <v>187.6</v>
      </c>
      <c r="G639" s="143" t="n">
        <v>1.34</v>
      </c>
      <c r="H639" s="115" t="n">
        <v>1</v>
      </c>
      <c r="I639" s="116" t="s">
        <v>28</v>
      </c>
      <c r="J639" s="144" t="s">
        <v>683</v>
      </c>
      <c r="K639" s="184" t="s">
        <v>684</v>
      </c>
      <c r="L639" s="146" t="s">
        <v>252</v>
      </c>
      <c r="M639" s="147" t="n">
        <v>46</v>
      </c>
      <c r="N639" s="148" t="n">
        <f aca="false">(D639*G639)*B639</f>
        <v>0</v>
      </c>
    </row>
    <row r="640" customFormat="false" ht="15" hidden="false" customHeight="false" outlineLevel="0" collapsed="false">
      <c r="A640" s="200" t="n">
        <v>10428</v>
      </c>
      <c r="B640" s="141"/>
      <c r="C640" s="142" t="s">
        <v>27</v>
      </c>
      <c r="D640" s="142" t="n">
        <v>20</v>
      </c>
      <c r="E640" s="142" t="n">
        <v>1</v>
      </c>
      <c r="F640" s="156" t="n">
        <v>103.6</v>
      </c>
      <c r="G640" s="143" t="n">
        <v>0.74</v>
      </c>
      <c r="H640" s="115" t="n">
        <v>1</v>
      </c>
      <c r="I640" s="116" t="s">
        <v>28</v>
      </c>
      <c r="J640" s="159" t="s">
        <v>685</v>
      </c>
      <c r="K640" s="201" t="s">
        <v>686</v>
      </c>
      <c r="L640" s="146" t="s">
        <v>252</v>
      </c>
      <c r="M640" s="147" t="n">
        <v>46</v>
      </c>
      <c r="N640" s="148" t="n">
        <f aca="false">(D640*G640)*B640</f>
        <v>0</v>
      </c>
    </row>
    <row r="641" customFormat="false" ht="15" hidden="false" customHeight="false" outlineLevel="0" collapsed="false">
      <c r="A641" s="200" t="n">
        <v>10429</v>
      </c>
      <c r="B641" s="141"/>
      <c r="C641" s="142" t="s">
        <v>27</v>
      </c>
      <c r="D641" s="142" t="n">
        <v>20</v>
      </c>
      <c r="E641" s="142" t="n">
        <v>1</v>
      </c>
      <c r="F641" s="156" t="n">
        <v>85.4</v>
      </c>
      <c r="G641" s="143" t="n">
        <v>0.61</v>
      </c>
      <c r="H641" s="115" t="n">
        <v>1</v>
      </c>
      <c r="I641" s="116" t="s">
        <v>28</v>
      </c>
      <c r="J641" s="159" t="s">
        <v>685</v>
      </c>
      <c r="K641" s="201" t="s">
        <v>687</v>
      </c>
      <c r="L641" s="146" t="s">
        <v>252</v>
      </c>
      <c r="M641" s="147" t="n">
        <v>46</v>
      </c>
      <c r="N641" s="148" t="n">
        <f aca="false">(D641*G641)*B641</f>
        <v>0</v>
      </c>
    </row>
    <row r="642" customFormat="false" ht="15" hidden="false" customHeight="false" outlineLevel="0" collapsed="false">
      <c r="A642" s="200" t="n">
        <v>10430</v>
      </c>
      <c r="B642" s="141"/>
      <c r="C642" s="142" t="s">
        <v>27</v>
      </c>
      <c r="D642" s="142" t="n">
        <v>20</v>
      </c>
      <c r="E642" s="142" t="n">
        <v>1</v>
      </c>
      <c r="F642" s="156" t="n">
        <v>88.2</v>
      </c>
      <c r="G642" s="143" t="n">
        <v>0.63</v>
      </c>
      <c r="H642" s="115" t="n">
        <v>1</v>
      </c>
      <c r="I642" s="116" t="s">
        <v>28</v>
      </c>
      <c r="J642" s="159" t="s">
        <v>685</v>
      </c>
      <c r="K642" s="201" t="s">
        <v>688</v>
      </c>
      <c r="L642" s="146" t="s">
        <v>252</v>
      </c>
      <c r="M642" s="147" t="n">
        <v>46</v>
      </c>
      <c r="N642" s="148" t="n">
        <f aca="false">(D642*G642)*B642</f>
        <v>0</v>
      </c>
    </row>
    <row r="643" customFormat="false" ht="15" hidden="false" customHeight="false" outlineLevel="0" collapsed="false">
      <c r="A643" s="200" t="n">
        <v>10431</v>
      </c>
      <c r="B643" s="141"/>
      <c r="C643" s="142" t="s">
        <v>27</v>
      </c>
      <c r="D643" s="142" t="n">
        <v>20</v>
      </c>
      <c r="E643" s="142" t="n">
        <v>1</v>
      </c>
      <c r="F643" s="156" t="n">
        <v>102.2</v>
      </c>
      <c r="G643" s="143" t="n">
        <v>0.73</v>
      </c>
      <c r="H643" s="115" t="n">
        <v>1</v>
      </c>
      <c r="I643" s="116" t="s">
        <v>28</v>
      </c>
      <c r="J643" s="159" t="s">
        <v>685</v>
      </c>
      <c r="K643" s="201" t="s">
        <v>689</v>
      </c>
      <c r="L643" s="146" t="s">
        <v>252</v>
      </c>
      <c r="M643" s="147" t="n">
        <v>46</v>
      </c>
      <c r="N643" s="148" t="n">
        <f aca="false">(D643*G643)*B643</f>
        <v>0</v>
      </c>
    </row>
    <row r="644" customFormat="false" ht="15" hidden="false" customHeight="false" outlineLevel="0" collapsed="false">
      <c r="A644" s="200" t="n">
        <v>10435</v>
      </c>
      <c r="B644" s="141"/>
      <c r="C644" s="142" t="s">
        <v>27</v>
      </c>
      <c r="D644" s="142" t="n">
        <v>20</v>
      </c>
      <c r="E644" s="142" t="n">
        <v>1</v>
      </c>
      <c r="F644" s="156" t="n">
        <v>126</v>
      </c>
      <c r="G644" s="143" t="n">
        <v>0.9</v>
      </c>
      <c r="H644" s="115" t="n">
        <v>1</v>
      </c>
      <c r="I644" s="116" t="s">
        <v>28</v>
      </c>
      <c r="J644" s="159" t="s">
        <v>690</v>
      </c>
      <c r="K644" s="203" t="s">
        <v>691</v>
      </c>
      <c r="L644" s="146" t="s">
        <v>252</v>
      </c>
      <c r="M644" s="147" t="n">
        <v>46</v>
      </c>
      <c r="N644" s="148" t="n">
        <f aca="false">(D644*G644)*B644</f>
        <v>0</v>
      </c>
    </row>
    <row r="645" customFormat="false" ht="15" hidden="false" customHeight="false" outlineLevel="0" collapsed="false">
      <c r="A645" s="200" t="n">
        <v>10436</v>
      </c>
      <c r="B645" s="141"/>
      <c r="C645" s="142" t="s">
        <v>27</v>
      </c>
      <c r="D645" s="142" t="n">
        <v>20</v>
      </c>
      <c r="E645" s="142" t="n">
        <v>1</v>
      </c>
      <c r="F645" s="156" t="n">
        <v>154</v>
      </c>
      <c r="G645" s="143" t="n">
        <v>1.1</v>
      </c>
      <c r="H645" s="115" t="n">
        <v>1</v>
      </c>
      <c r="I645" s="116" t="s">
        <v>28</v>
      </c>
      <c r="J645" s="159" t="s">
        <v>690</v>
      </c>
      <c r="K645" s="203" t="s">
        <v>214</v>
      </c>
      <c r="L645" s="146" t="s">
        <v>252</v>
      </c>
      <c r="M645" s="147" t="n">
        <v>46</v>
      </c>
      <c r="N645" s="148" t="n">
        <f aca="false">(D645*G645)*B645</f>
        <v>0</v>
      </c>
    </row>
    <row r="646" customFormat="false" ht="15" hidden="false" customHeight="false" outlineLevel="0" collapsed="false">
      <c r="A646" s="99"/>
      <c r="B646" s="100"/>
      <c r="C646" s="101"/>
      <c r="D646" s="73"/>
      <c r="E646" s="102"/>
      <c r="F646" s="156" t="n">
        <v>0</v>
      </c>
      <c r="G646" s="138"/>
      <c r="H646" s="104"/>
      <c r="I646" s="139"/>
      <c r="J646" s="106"/>
      <c r="K646" s="107" t="s">
        <v>93</v>
      </c>
      <c r="L646" s="75"/>
      <c r="M646" s="147"/>
      <c r="N646" s="98" t="s">
        <v>5</v>
      </c>
    </row>
    <row r="647" customFormat="false" ht="15" hidden="false" customHeight="false" outlineLevel="0" collapsed="false">
      <c r="A647" s="140" t="n">
        <v>10441</v>
      </c>
      <c r="B647" s="141"/>
      <c r="C647" s="142" t="s">
        <v>27</v>
      </c>
      <c r="D647" s="142" t="n">
        <v>15</v>
      </c>
      <c r="E647" s="142" t="n">
        <v>1</v>
      </c>
      <c r="F647" s="156" t="n">
        <v>100.8</v>
      </c>
      <c r="G647" s="143" t="n">
        <v>0.72</v>
      </c>
      <c r="H647" s="115" t="n">
        <v>1</v>
      </c>
      <c r="I647" s="116" t="s">
        <v>28</v>
      </c>
      <c r="J647" s="144"/>
      <c r="K647" s="145" t="s">
        <v>692</v>
      </c>
      <c r="L647" s="146" t="s">
        <v>252</v>
      </c>
      <c r="M647" s="147" t="n">
        <v>46</v>
      </c>
      <c r="N647" s="148" t="n">
        <f aca="false">(D647*G647)*B647</f>
        <v>0</v>
      </c>
    </row>
    <row r="648" customFormat="false" ht="15" hidden="false" customHeight="false" outlineLevel="0" collapsed="false">
      <c r="A648" s="199" t="n">
        <v>10531</v>
      </c>
      <c r="B648" s="141"/>
      <c r="C648" s="142" t="s">
        <v>27</v>
      </c>
      <c r="D648" s="142" t="n">
        <v>15</v>
      </c>
      <c r="E648" s="142" t="n">
        <v>1</v>
      </c>
      <c r="F648" s="156" t="n">
        <v>100.8</v>
      </c>
      <c r="G648" s="143" t="n">
        <v>0.72</v>
      </c>
      <c r="H648" s="115" t="n">
        <v>1</v>
      </c>
      <c r="I648" s="116" t="s">
        <v>28</v>
      </c>
      <c r="J648" s="144"/>
      <c r="K648" s="145" t="s">
        <v>693</v>
      </c>
      <c r="L648" s="146" t="s">
        <v>252</v>
      </c>
      <c r="M648" s="147" t="n">
        <v>46</v>
      </c>
      <c r="N648" s="148" t="n">
        <f aca="false">(D648*G648)*B648</f>
        <v>0</v>
      </c>
    </row>
    <row r="649" customFormat="false" ht="15" hidden="false" customHeight="false" outlineLevel="0" collapsed="false">
      <c r="A649" s="199" t="n">
        <v>10532</v>
      </c>
      <c r="B649" s="141"/>
      <c r="C649" s="142" t="s">
        <v>27</v>
      </c>
      <c r="D649" s="142" t="n">
        <v>15</v>
      </c>
      <c r="E649" s="142" t="n">
        <v>1</v>
      </c>
      <c r="F649" s="156" t="n">
        <v>100.8</v>
      </c>
      <c r="G649" s="143" t="n">
        <v>0.72</v>
      </c>
      <c r="H649" s="115" t="n">
        <v>1</v>
      </c>
      <c r="I649" s="116" t="s">
        <v>28</v>
      </c>
      <c r="J649" s="144"/>
      <c r="K649" s="145" t="s">
        <v>694</v>
      </c>
      <c r="L649" s="146" t="s">
        <v>252</v>
      </c>
      <c r="M649" s="147" t="n">
        <v>46</v>
      </c>
      <c r="N649" s="148" t="n">
        <f aca="false">(D649*G649)*B649</f>
        <v>0</v>
      </c>
    </row>
    <row r="650" customFormat="false" ht="15" hidden="false" customHeight="false" outlineLevel="0" collapsed="false">
      <c r="A650" s="140" t="n">
        <v>10443</v>
      </c>
      <c r="B650" s="141"/>
      <c r="C650" s="142" t="s">
        <v>27</v>
      </c>
      <c r="D650" s="142" t="n">
        <v>15</v>
      </c>
      <c r="E650" s="142" t="n">
        <v>1</v>
      </c>
      <c r="F650" s="156" t="n">
        <v>107.8</v>
      </c>
      <c r="G650" s="143" t="n">
        <v>0.77</v>
      </c>
      <c r="H650" s="115" t="n">
        <v>1</v>
      </c>
      <c r="I650" s="116" t="s">
        <v>28</v>
      </c>
      <c r="J650" s="144"/>
      <c r="K650" s="145" t="s">
        <v>695</v>
      </c>
      <c r="L650" s="146" t="s">
        <v>252</v>
      </c>
      <c r="M650" s="147" t="n">
        <v>46</v>
      </c>
      <c r="N650" s="148" t="n">
        <f aca="false">(D650*G650)*B650</f>
        <v>0</v>
      </c>
    </row>
    <row r="651" customFormat="false" ht="15" hidden="false" customHeight="false" outlineLevel="0" collapsed="false">
      <c r="A651" s="140" t="n">
        <v>10444</v>
      </c>
      <c r="B651" s="141"/>
      <c r="C651" s="142" t="s">
        <v>27</v>
      </c>
      <c r="D651" s="142" t="n">
        <v>15</v>
      </c>
      <c r="E651" s="142" t="n">
        <v>1</v>
      </c>
      <c r="F651" s="156" t="n">
        <v>138.6</v>
      </c>
      <c r="G651" s="143" t="n">
        <v>0.99</v>
      </c>
      <c r="H651" s="115" t="n">
        <v>1</v>
      </c>
      <c r="I651" s="116" t="s">
        <v>28</v>
      </c>
      <c r="J651" s="144"/>
      <c r="K651" s="145" t="s">
        <v>696</v>
      </c>
      <c r="L651" s="146" t="s">
        <v>252</v>
      </c>
      <c r="M651" s="147" t="n">
        <v>46</v>
      </c>
      <c r="N651" s="148" t="n">
        <f aca="false">(D651*G651)*B651</f>
        <v>0</v>
      </c>
    </row>
    <row r="652" customFormat="false" ht="15" hidden="false" customHeight="false" outlineLevel="0" collapsed="false">
      <c r="A652" s="200" t="n">
        <v>10880</v>
      </c>
      <c r="B652" s="141"/>
      <c r="C652" s="142" t="s">
        <v>27</v>
      </c>
      <c r="D652" s="142" t="n">
        <v>15</v>
      </c>
      <c r="E652" s="142" t="n">
        <v>1</v>
      </c>
      <c r="F652" s="156" t="n">
        <v>393.4</v>
      </c>
      <c r="G652" s="143" t="n">
        <v>2.81</v>
      </c>
      <c r="H652" s="115" t="n">
        <v>1</v>
      </c>
      <c r="I652" s="116" t="s">
        <v>28</v>
      </c>
      <c r="J652" s="201"/>
      <c r="K652" s="203" t="s">
        <v>697</v>
      </c>
      <c r="L652" s="146" t="s">
        <v>252</v>
      </c>
      <c r="M652" s="147" t="n">
        <v>47</v>
      </c>
      <c r="N652" s="148" t="n">
        <f aca="false">(D652*G652)*B652</f>
        <v>0</v>
      </c>
    </row>
    <row r="653" customFormat="false" ht="15" hidden="false" customHeight="false" outlineLevel="0" collapsed="false">
      <c r="A653" s="200" t="n">
        <v>10880</v>
      </c>
      <c r="B653" s="141"/>
      <c r="C653" s="142" t="s">
        <v>27</v>
      </c>
      <c r="D653" s="142" t="n">
        <v>20</v>
      </c>
      <c r="E653" s="142" t="n">
        <v>1</v>
      </c>
      <c r="F653" s="156" t="n">
        <v>82.6</v>
      </c>
      <c r="G653" s="143" t="n">
        <v>0.59</v>
      </c>
      <c r="H653" s="115" t="n">
        <v>1</v>
      </c>
      <c r="I653" s="116" t="s">
        <v>28</v>
      </c>
      <c r="J653" s="201" t="s">
        <v>219</v>
      </c>
      <c r="K653" s="201" t="s">
        <v>698</v>
      </c>
      <c r="L653" s="146" t="s">
        <v>252</v>
      </c>
      <c r="M653" s="147" t="n">
        <v>47</v>
      </c>
      <c r="N653" s="148" t="n">
        <f aca="false">(D653*G653)*B653</f>
        <v>0</v>
      </c>
    </row>
    <row r="654" customFormat="false" ht="15" hidden="false" customHeight="false" outlineLevel="0" collapsed="false">
      <c r="A654" s="200" t="n">
        <v>10881</v>
      </c>
      <c r="B654" s="141"/>
      <c r="C654" s="142" t="s">
        <v>27</v>
      </c>
      <c r="D654" s="142" t="n">
        <v>20</v>
      </c>
      <c r="E654" s="142" t="n">
        <v>1</v>
      </c>
      <c r="F654" s="156" t="n">
        <v>82.6</v>
      </c>
      <c r="G654" s="143" t="n">
        <v>0.59</v>
      </c>
      <c r="H654" s="115" t="n">
        <v>1</v>
      </c>
      <c r="I654" s="116" t="s">
        <v>28</v>
      </c>
      <c r="J654" s="201" t="s">
        <v>219</v>
      </c>
      <c r="K654" s="201" t="s">
        <v>699</v>
      </c>
      <c r="L654" s="146" t="s">
        <v>252</v>
      </c>
      <c r="M654" s="147" t="n">
        <v>47</v>
      </c>
      <c r="N654" s="148" t="n">
        <f aca="false">(D654*G654)*B654</f>
        <v>0</v>
      </c>
    </row>
    <row r="655" customFormat="false" ht="15" hidden="false" customHeight="false" outlineLevel="0" collapsed="false">
      <c r="A655" s="200" t="n">
        <v>10882</v>
      </c>
      <c r="B655" s="141"/>
      <c r="C655" s="142" t="s">
        <v>27</v>
      </c>
      <c r="D655" s="142" t="n">
        <v>20</v>
      </c>
      <c r="E655" s="142" t="n">
        <v>1</v>
      </c>
      <c r="F655" s="156" t="n">
        <v>82.6</v>
      </c>
      <c r="G655" s="143" t="n">
        <v>0.59</v>
      </c>
      <c r="H655" s="115" t="n">
        <v>1</v>
      </c>
      <c r="I655" s="116" t="s">
        <v>28</v>
      </c>
      <c r="J655" s="201" t="s">
        <v>219</v>
      </c>
      <c r="K655" s="201" t="s">
        <v>700</v>
      </c>
      <c r="L655" s="146" t="s">
        <v>252</v>
      </c>
      <c r="M655" s="147" t="n">
        <v>47</v>
      </c>
      <c r="N655" s="148" t="n">
        <f aca="false">(D655*G655)*B655</f>
        <v>0</v>
      </c>
    </row>
    <row r="656" customFormat="false" ht="15" hidden="false" customHeight="false" outlineLevel="0" collapsed="false">
      <c r="A656" s="200" t="n">
        <v>10883</v>
      </c>
      <c r="B656" s="141"/>
      <c r="C656" s="142" t="s">
        <v>27</v>
      </c>
      <c r="D656" s="142" t="n">
        <v>20</v>
      </c>
      <c r="E656" s="142" t="n">
        <v>1</v>
      </c>
      <c r="F656" s="156" t="n">
        <v>141.4</v>
      </c>
      <c r="G656" s="143" t="n">
        <v>1.01</v>
      </c>
      <c r="H656" s="115" t="n">
        <v>1</v>
      </c>
      <c r="I656" s="116" t="s">
        <v>28</v>
      </c>
      <c r="J656" s="201" t="s">
        <v>219</v>
      </c>
      <c r="K656" s="203" t="s">
        <v>701</v>
      </c>
      <c r="L656" s="146" t="s">
        <v>252</v>
      </c>
      <c r="M656" s="147" t="n">
        <v>47</v>
      </c>
      <c r="N656" s="148" t="n">
        <f aca="false">(D656*G656)*B656</f>
        <v>0</v>
      </c>
    </row>
    <row r="657" customFormat="false" ht="15" hidden="false" customHeight="false" outlineLevel="0" collapsed="false">
      <c r="A657" s="200" t="n">
        <v>10884</v>
      </c>
      <c r="B657" s="141"/>
      <c r="C657" s="142" t="s">
        <v>27</v>
      </c>
      <c r="D657" s="142" t="n">
        <v>20</v>
      </c>
      <c r="E657" s="142" t="n">
        <v>1</v>
      </c>
      <c r="F657" s="156" t="n">
        <v>140</v>
      </c>
      <c r="G657" s="143" t="n">
        <v>1</v>
      </c>
      <c r="H657" s="115" t="n">
        <v>1</v>
      </c>
      <c r="I657" s="116" t="s">
        <v>28</v>
      </c>
      <c r="J657" s="201" t="s">
        <v>219</v>
      </c>
      <c r="K657" s="203" t="s">
        <v>702</v>
      </c>
      <c r="L657" s="146" t="s">
        <v>252</v>
      </c>
      <c r="M657" s="147" t="n">
        <v>47</v>
      </c>
      <c r="N657" s="148" t="n">
        <f aca="false">(D657*G657)*B657</f>
        <v>0</v>
      </c>
    </row>
    <row r="658" customFormat="false" ht="15" hidden="false" customHeight="false" outlineLevel="0" collapsed="false">
      <c r="A658" s="200" t="n">
        <v>10885</v>
      </c>
      <c r="B658" s="141"/>
      <c r="C658" s="142" t="s">
        <v>27</v>
      </c>
      <c r="D658" s="142" t="n">
        <v>20</v>
      </c>
      <c r="E658" s="142" t="n">
        <v>1</v>
      </c>
      <c r="F658" s="156" t="n">
        <v>82.6</v>
      </c>
      <c r="G658" s="143" t="n">
        <v>0.59</v>
      </c>
      <c r="H658" s="115" t="n">
        <v>1</v>
      </c>
      <c r="I658" s="116" t="s">
        <v>28</v>
      </c>
      <c r="J658" s="201" t="s">
        <v>219</v>
      </c>
      <c r="K658" s="203" t="s">
        <v>703</v>
      </c>
      <c r="L658" s="146" t="s">
        <v>252</v>
      </c>
      <c r="M658" s="147" t="n">
        <v>47</v>
      </c>
      <c r="N658" s="148" t="n">
        <f aca="false">(D658*G658)*B658</f>
        <v>0</v>
      </c>
    </row>
    <row r="659" customFormat="false" ht="15" hidden="false" customHeight="false" outlineLevel="0" collapsed="false">
      <c r="A659" s="140" t="n">
        <v>11105</v>
      </c>
      <c r="B659" s="141"/>
      <c r="C659" s="142" t="s">
        <v>27</v>
      </c>
      <c r="D659" s="142" t="n">
        <v>15</v>
      </c>
      <c r="E659" s="142" t="n">
        <v>1</v>
      </c>
      <c r="F659" s="156" t="n">
        <v>145.6</v>
      </c>
      <c r="G659" s="143" t="n">
        <v>1.04</v>
      </c>
      <c r="H659" s="115" t="n">
        <v>1</v>
      </c>
      <c r="I659" s="116" t="s">
        <v>28</v>
      </c>
      <c r="J659" s="144"/>
      <c r="K659" s="198" t="s">
        <v>704</v>
      </c>
      <c r="L659" s="146" t="s">
        <v>252</v>
      </c>
      <c r="M659" s="147" t="n">
        <v>47</v>
      </c>
      <c r="N659" s="148" t="n">
        <f aca="false">(D659*G659)*B659</f>
        <v>0</v>
      </c>
    </row>
    <row r="660" customFormat="false" ht="15" hidden="false" customHeight="false" outlineLevel="0" collapsed="false">
      <c r="A660" s="140" t="n">
        <v>11106</v>
      </c>
      <c r="B660" s="141"/>
      <c r="C660" s="142" t="s">
        <v>27</v>
      </c>
      <c r="D660" s="142" t="n">
        <v>15</v>
      </c>
      <c r="E660" s="142" t="n">
        <v>1</v>
      </c>
      <c r="F660" s="156" t="n">
        <v>148.4</v>
      </c>
      <c r="G660" s="143" t="n">
        <v>1.06</v>
      </c>
      <c r="H660" s="115" t="n">
        <v>1</v>
      </c>
      <c r="I660" s="116" t="s">
        <v>28</v>
      </c>
      <c r="J660" s="144"/>
      <c r="K660" s="198" t="s">
        <v>705</v>
      </c>
      <c r="L660" s="146" t="s">
        <v>252</v>
      </c>
      <c r="M660" s="147" t="n">
        <v>47</v>
      </c>
      <c r="N660" s="148" t="n">
        <f aca="false">(D660*G660)*B660</f>
        <v>0</v>
      </c>
    </row>
    <row r="661" customFormat="false" ht="15" hidden="false" customHeight="false" outlineLevel="0" collapsed="false">
      <c r="A661" s="140" t="n">
        <v>11107</v>
      </c>
      <c r="B661" s="141"/>
      <c r="C661" s="142" t="s">
        <v>27</v>
      </c>
      <c r="D661" s="142" t="n">
        <v>15</v>
      </c>
      <c r="E661" s="142" t="n">
        <v>1</v>
      </c>
      <c r="F661" s="156" t="n">
        <v>148.4</v>
      </c>
      <c r="G661" s="143" t="n">
        <v>1.06</v>
      </c>
      <c r="H661" s="115" t="n">
        <v>1</v>
      </c>
      <c r="I661" s="116" t="s">
        <v>28</v>
      </c>
      <c r="J661" s="144"/>
      <c r="K661" s="198" t="s">
        <v>706</v>
      </c>
      <c r="L661" s="146" t="s">
        <v>252</v>
      </c>
      <c r="M661" s="147" t="n">
        <v>47</v>
      </c>
      <c r="N661" s="148" t="n">
        <f aca="false">(D661*G661)*B661</f>
        <v>0</v>
      </c>
    </row>
    <row r="662" customFormat="false" ht="15" hidden="false" customHeight="false" outlineLevel="0" collapsed="false">
      <c r="A662" s="140" t="n">
        <v>10446</v>
      </c>
      <c r="B662" s="141"/>
      <c r="C662" s="142" t="s">
        <v>27</v>
      </c>
      <c r="D662" s="142" t="n">
        <v>20</v>
      </c>
      <c r="E662" s="142" t="n">
        <v>1</v>
      </c>
      <c r="F662" s="156" t="n">
        <v>77</v>
      </c>
      <c r="G662" s="143" t="n">
        <v>0.55</v>
      </c>
      <c r="H662" s="115" t="n">
        <v>1</v>
      </c>
      <c r="I662" s="116" t="s">
        <v>28</v>
      </c>
      <c r="J662" s="144"/>
      <c r="K662" s="145" t="s">
        <v>707</v>
      </c>
      <c r="L662" s="146" t="s">
        <v>252</v>
      </c>
      <c r="M662" s="147" t="n">
        <v>47</v>
      </c>
      <c r="N662" s="148" t="n">
        <f aca="false">(D662*G662)*B662</f>
        <v>0</v>
      </c>
    </row>
    <row r="663" customFormat="false" ht="15" hidden="false" customHeight="false" outlineLevel="0" collapsed="false">
      <c r="A663" s="140" t="n">
        <v>10447</v>
      </c>
      <c r="B663" s="141"/>
      <c r="C663" s="142" t="s">
        <v>27</v>
      </c>
      <c r="D663" s="142" t="n">
        <v>20</v>
      </c>
      <c r="E663" s="142" t="n">
        <v>1</v>
      </c>
      <c r="F663" s="156" t="n">
        <v>82.6</v>
      </c>
      <c r="G663" s="143" t="n">
        <v>0.59</v>
      </c>
      <c r="H663" s="115" t="n">
        <v>1</v>
      </c>
      <c r="I663" s="116" t="s">
        <v>28</v>
      </c>
      <c r="J663" s="144"/>
      <c r="K663" s="145" t="s">
        <v>708</v>
      </c>
      <c r="L663" s="146" t="s">
        <v>252</v>
      </c>
      <c r="M663" s="147" t="n">
        <v>47</v>
      </c>
      <c r="N663" s="148" t="n">
        <f aca="false">(D663*G663)*B663</f>
        <v>0</v>
      </c>
    </row>
    <row r="664" customFormat="false" ht="15" hidden="false" customHeight="false" outlineLevel="0" collapsed="false">
      <c r="A664" s="199" t="n">
        <v>10475</v>
      </c>
      <c r="B664" s="141"/>
      <c r="C664" s="142" t="s">
        <v>27</v>
      </c>
      <c r="D664" s="142" t="n">
        <v>20</v>
      </c>
      <c r="E664" s="142" t="n">
        <v>1</v>
      </c>
      <c r="F664" s="156" t="n">
        <v>78.4</v>
      </c>
      <c r="G664" s="143" t="n">
        <v>0.56</v>
      </c>
      <c r="H664" s="115" t="n">
        <v>1</v>
      </c>
      <c r="I664" s="116" t="s">
        <v>28</v>
      </c>
      <c r="J664" s="144"/>
      <c r="K664" s="145" t="s">
        <v>709</v>
      </c>
      <c r="L664" s="146" t="s">
        <v>252</v>
      </c>
      <c r="M664" s="147" t="n">
        <v>47</v>
      </c>
      <c r="N664" s="148" t="n">
        <f aca="false">(D664*G664)*B664</f>
        <v>0</v>
      </c>
    </row>
    <row r="665" customFormat="false" ht="15" hidden="false" customHeight="false" outlineLevel="0" collapsed="false">
      <c r="A665" s="199" t="n">
        <v>10476</v>
      </c>
      <c r="B665" s="141"/>
      <c r="C665" s="142" t="s">
        <v>27</v>
      </c>
      <c r="D665" s="142" t="n">
        <v>20</v>
      </c>
      <c r="E665" s="142" t="n">
        <v>1</v>
      </c>
      <c r="F665" s="156" t="n">
        <v>85.4</v>
      </c>
      <c r="G665" s="143" t="n">
        <v>0.61</v>
      </c>
      <c r="H665" s="115" t="n">
        <v>1</v>
      </c>
      <c r="I665" s="116" t="s">
        <v>28</v>
      </c>
      <c r="J665" s="144"/>
      <c r="K665" s="145" t="s">
        <v>710</v>
      </c>
      <c r="L665" s="146" t="s">
        <v>252</v>
      </c>
      <c r="M665" s="147" t="n">
        <v>47</v>
      </c>
      <c r="N665" s="148" t="n">
        <f aca="false">(D665*G665)*B665</f>
        <v>0</v>
      </c>
    </row>
    <row r="666" customFormat="false" ht="15" hidden="false" customHeight="false" outlineLevel="0" collapsed="false">
      <c r="A666" s="199" t="n">
        <v>11111</v>
      </c>
      <c r="B666" s="141"/>
      <c r="C666" s="142" t="s">
        <v>27</v>
      </c>
      <c r="D666" s="142" t="n">
        <v>15</v>
      </c>
      <c r="E666" s="142" t="n">
        <v>1</v>
      </c>
      <c r="F666" s="156" t="n">
        <v>85.4</v>
      </c>
      <c r="G666" s="143" t="n">
        <v>0.61</v>
      </c>
      <c r="H666" s="115" t="n">
        <v>1</v>
      </c>
      <c r="I666" s="116" t="s">
        <v>28</v>
      </c>
      <c r="J666" s="144"/>
      <c r="K666" s="198" t="s">
        <v>711</v>
      </c>
      <c r="L666" s="146" t="s">
        <v>252</v>
      </c>
      <c r="M666" s="147" t="n">
        <v>47</v>
      </c>
      <c r="N666" s="148" t="n">
        <f aca="false">(D666*G666)*B666</f>
        <v>0</v>
      </c>
    </row>
    <row r="667" customFormat="false" ht="15" hidden="false" customHeight="false" outlineLevel="0" collapsed="false">
      <c r="A667" s="199" t="n">
        <v>11112</v>
      </c>
      <c r="B667" s="141"/>
      <c r="C667" s="142" t="s">
        <v>27</v>
      </c>
      <c r="D667" s="142" t="n">
        <v>15</v>
      </c>
      <c r="E667" s="142" t="n">
        <v>1</v>
      </c>
      <c r="F667" s="156" t="n">
        <v>88.2</v>
      </c>
      <c r="G667" s="143" t="n">
        <v>0.63</v>
      </c>
      <c r="H667" s="115" t="n">
        <v>1</v>
      </c>
      <c r="I667" s="116" t="s">
        <v>28</v>
      </c>
      <c r="J667" s="144" t="s">
        <v>690</v>
      </c>
      <c r="K667" s="198" t="s">
        <v>712</v>
      </c>
      <c r="L667" s="146" t="s">
        <v>252</v>
      </c>
      <c r="M667" s="147" t="n">
        <v>47</v>
      </c>
      <c r="N667" s="148" t="n">
        <f aca="false">(D667*G667)*B667</f>
        <v>0</v>
      </c>
    </row>
    <row r="668" customFormat="false" ht="15" hidden="false" customHeight="false" outlineLevel="0" collapsed="false">
      <c r="A668" s="199" t="n">
        <v>11113</v>
      </c>
      <c r="B668" s="141"/>
      <c r="C668" s="142" t="s">
        <v>27</v>
      </c>
      <c r="D668" s="142" t="n">
        <v>15</v>
      </c>
      <c r="E668" s="142" t="n">
        <v>1</v>
      </c>
      <c r="F668" s="156" t="n">
        <v>88.2</v>
      </c>
      <c r="G668" s="143" t="n">
        <v>0.63</v>
      </c>
      <c r="H668" s="115" t="n">
        <v>1</v>
      </c>
      <c r="I668" s="116" t="s">
        <v>28</v>
      </c>
      <c r="J668" s="144" t="s">
        <v>690</v>
      </c>
      <c r="K668" s="198" t="s">
        <v>713</v>
      </c>
      <c r="L668" s="146" t="s">
        <v>252</v>
      </c>
      <c r="M668" s="147" t="n">
        <v>48</v>
      </c>
      <c r="N668" s="148" t="n">
        <f aca="false">(D668*G668)*B668</f>
        <v>0</v>
      </c>
    </row>
    <row r="669" customFormat="false" ht="15" hidden="false" customHeight="false" outlineLevel="0" collapsed="false">
      <c r="A669" s="199" t="n">
        <v>11114</v>
      </c>
      <c r="B669" s="141"/>
      <c r="C669" s="142" t="s">
        <v>27</v>
      </c>
      <c r="D669" s="142" t="n">
        <v>15</v>
      </c>
      <c r="E669" s="142" t="n">
        <v>1</v>
      </c>
      <c r="F669" s="156" t="n">
        <v>88.2</v>
      </c>
      <c r="G669" s="143" t="n">
        <v>0.63</v>
      </c>
      <c r="H669" s="115" t="n">
        <v>1</v>
      </c>
      <c r="I669" s="116" t="s">
        <v>28</v>
      </c>
      <c r="J669" s="144" t="s">
        <v>690</v>
      </c>
      <c r="K669" s="198" t="s">
        <v>714</v>
      </c>
      <c r="L669" s="146" t="s">
        <v>252</v>
      </c>
      <c r="M669" s="147" t="n">
        <v>48</v>
      </c>
      <c r="N669" s="148" t="n">
        <f aca="false">(D669*G669)*B669</f>
        <v>0</v>
      </c>
    </row>
    <row r="670" customFormat="false" ht="15" hidden="false" customHeight="false" outlineLevel="0" collapsed="false">
      <c r="A670" s="199" t="n">
        <v>11115</v>
      </c>
      <c r="B670" s="141"/>
      <c r="C670" s="142" t="s">
        <v>27</v>
      </c>
      <c r="D670" s="142" t="n">
        <v>15</v>
      </c>
      <c r="E670" s="142" t="n">
        <v>1</v>
      </c>
      <c r="F670" s="156" t="n">
        <v>85.4</v>
      </c>
      <c r="G670" s="143" t="n">
        <v>0.61</v>
      </c>
      <c r="H670" s="115" t="n">
        <v>1</v>
      </c>
      <c r="I670" s="116" t="s">
        <v>28</v>
      </c>
      <c r="J670" s="144" t="s">
        <v>690</v>
      </c>
      <c r="K670" s="198" t="s">
        <v>715</v>
      </c>
      <c r="L670" s="146" t="s">
        <v>252</v>
      </c>
      <c r="M670" s="147" t="n">
        <v>48</v>
      </c>
      <c r="N670" s="148" t="n">
        <f aca="false">(D670*G670)*B670</f>
        <v>0</v>
      </c>
    </row>
    <row r="671" customFormat="false" ht="15" hidden="false" customHeight="false" outlineLevel="0" collapsed="false">
      <c r="A671" s="140" t="n">
        <v>10448</v>
      </c>
      <c r="B671" s="141"/>
      <c r="C671" s="142" t="s">
        <v>27</v>
      </c>
      <c r="D671" s="142" t="n">
        <v>10</v>
      </c>
      <c r="E671" s="142" t="n">
        <v>1</v>
      </c>
      <c r="F671" s="156" t="n">
        <v>133</v>
      </c>
      <c r="G671" s="143" t="n">
        <v>0.95</v>
      </c>
      <c r="H671" s="115" t="n">
        <v>1</v>
      </c>
      <c r="I671" s="116" t="s">
        <v>28</v>
      </c>
      <c r="J671" s="144"/>
      <c r="K671" s="145" t="s">
        <v>716</v>
      </c>
      <c r="L671" s="146" t="s">
        <v>252</v>
      </c>
      <c r="M671" s="147" t="n">
        <v>48</v>
      </c>
      <c r="N671" s="148" t="n">
        <f aca="false">(D671*G671)*B671</f>
        <v>0</v>
      </c>
    </row>
    <row r="672" customFormat="false" ht="15" hidden="false" customHeight="false" outlineLevel="0" collapsed="false">
      <c r="A672" s="199" t="n">
        <v>10536</v>
      </c>
      <c r="B672" s="141"/>
      <c r="C672" s="142" t="s">
        <v>27</v>
      </c>
      <c r="D672" s="142" t="n">
        <v>20</v>
      </c>
      <c r="E672" s="142" t="n">
        <v>1</v>
      </c>
      <c r="F672" s="156" t="n">
        <v>100.8</v>
      </c>
      <c r="G672" s="143" t="n">
        <v>0.72</v>
      </c>
      <c r="H672" s="115" t="n">
        <v>1</v>
      </c>
      <c r="I672" s="116" t="s">
        <v>28</v>
      </c>
      <c r="J672" s="144"/>
      <c r="K672" s="145" t="s">
        <v>717</v>
      </c>
      <c r="L672" s="146" t="s">
        <v>252</v>
      </c>
      <c r="M672" s="147" t="n">
        <v>48</v>
      </c>
      <c r="N672" s="148" t="n">
        <f aca="false">(D672*G672)*B672</f>
        <v>0</v>
      </c>
    </row>
    <row r="673" customFormat="false" ht="15" hidden="false" customHeight="false" outlineLevel="0" collapsed="false">
      <c r="A673" s="199" t="n">
        <v>10537</v>
      </c>
      <c r="B673" s="141"/>
      <c r="C673" s="142" t="s">
        <v>27</v>
      </c>
      <c r="D673" s="142" t="n">
        <v>20</v>
      </c>
      <c r="E673" s="142" t="n">
        <v>1</v>
      </c>
      <c r="F673" s="156" t="n">
        <v>100.8</v>
      </c>
      <c r="G673" s="143" t="n">
        <v>0.72</v>
      </c>
      <c r="H673" s="115" t="n">
        <v>1</v>
      </c>
      <c r="I673" s="116" t="s">
        <v>28</v>
      </c>
      <c r="J673" s="144"/>
      <c r="K673" s="145" t="s">
        <v>718</v>
      </c>
      <c r="L673" s="146" t="s">
        <v>252</v>
      </c>
      <c r="M673" s="147" t="n">
        <v>48</v>
      </c>
      <c r="N673" s="148" t="n">
        <f aca="false">(D673*G673)*B673</f>
        <v>0</v>
      </c>
    </row>
    <row r="674" customFormat="false" ht="15" hidden="false" customHeight="false" outlineLevel="0" collapsed="false">
      <c r="A674" s="199" t="n">
        <v>10538</v>
      </c>
      <c r="B674" s="141"/>
      <c r="C674" s="142" t="s">
        <v>27</v>
      </c>
      <c r="D674" s="142" t="n">
        <v>20</v>
      </c>
      <c r="E674" s="142" t="n">
        <v>1</v>
      </c>
      <c r="F674" s="156" t="n">
        <v>100.8</v>
      </c>
      <c r="G674" s="143" t="n">
        <v>0.72</v>
      </c>
      <c r="H674" s="115" t="n">
        <v>1</v>
      </c>
      <c r="I674" s="116" t="s">
        <v>28</v>
      </c>
      <c r="J674" s="144"/>
      <c r="K674" s="145" t="s">
        <v>719</v>
      </c>
      <c r="L674" s="146" t="s">
        <v>252</v>
      </c>
      <c r="M674" s="147" t="n">
        <v>48</v>
      </c>
      <c r="N674" s="148" t="n">
        <f aca="false">(D674*G674)*B674</f>
        <v>0</v>
      </c>
    </row>
    <row r="675" customFormat="false" ht="15" hidden="false" customHeight="false" outlineLevel="0" collapsed="false">
      <c r="A675" s="199" t="n">
        <v>10539</v>
      </c>
      <c r="B675" s="141"/>
      <c r="C675" s="142" t="s">
        <v>27</v>
      </c>
      <c r="D675" s="142" t="n">
        <v>20</v>
      </c>
      <c r="E675" s="142" t="n">
        <v>1</v>
      </c>
      <c r="F675" s="156" t="n">
        <v>100.8</v>
      </c>
      <c r="G675" s="143" t="n">
        <v>0.72</v>
      </c>
      <c r="H675" s="115" t="n">
        <v>1</v>
      </c>
      <c r="I675" s="116" t="s">
        <v>28</v>
      </c>
      <c r="J675" s="144"/>
      <c r="K675" s="145" t="s">
        <v>720</v>
      </c>
      <c r="L675" s="146" t="s">
        <v>252</v>
      </c>
      <c r="M675" s="147" t="n">
        <v>48</v>
      </c>
      <c r="N675" s="148" t="n">
        <f aca="false">(D675*G675)*B675</f>
        <v>0</v>
      </c>
    </row>
    <row r="676" customFormat="false" ht="15" hidden="false" customHeight="false" outlineLevel="0" collapsed="false">
      <c r="A676" s="199" t="n">
        <v>11121</v>
      </c>
      <c r="B676" s="141"/>
      <c r="C676" s="142" t="s">
        <v>27</v>
      </c>
      <c r="D676" s="142" t="n">
        <v>15</v>
      </c>
      <c r="E676" s="142" t="n">
        <v>1</v>
      </c>
      <c r="F676" s="156" t="n">
        <v>180.6</v>
      </c>
      <c r="G676" s="143" t="n">
        <v>1.29</v>
      </c>
      <c r="H676" s="115" t="n">
        <v>1</v>
      </c>
      <c r="I676" s="116" t="s">
        <v>28</v>
      </c>
      <c r="J676" s="144"/>
      <c r="K676" s="198" t="s">
        <v>721</v>
      </c>
      <c r="L676" s="146" t="s">
        <v>252</v>
      </c>
      <c r="M676" s="147" t="n">
        <v>48</v>
      </c>
      <c r="N676" s="148" t="n">
        <f aca="false">(D676*G676)*B676</f>
        <v>0</v>
      </c>
    </row>
    <row r="677" customFormat="false" ht="15" hidden="false" customHeight="false" outlineLevel="0" collapsed="false">
      <c r="A677" s="199" t="n">
        <v>11122</v>
      </c>
      <c r="B677" s="141"/>
      <c r="C677" s="142" t="s">
        <v>27</v>
      </c>
      <c r="D677" s="142" t="n">
        <v>15</v>
      </c>
      <c r="E677" s="142" t="n">
        <v>1</v>
      </c>
      <c r="F677" s="156" t="n">
        <v>127.4</v>
      </c>
      <c r="G677" s="143" t="n">
        <v>0.91</v>
      </c>
      <c r="H677" s="115" t="n">
        <v>1</v>
      </c>
      <c r="I677" s="116" t="s">
        <v>28</v>
      </c>
      <c r="J677" s="144"/>
      <c r="K677" s="198" t="s">
        <v>722</v>
      </c>
      <c r="L677" s="146" t="s">
        <v>252</v>
      </c>
      <c r="M677" s="147" t="n">
        <v>48</v>
      </c>
      <c r="N677" s="148" t="n">
        <f aca="false">(D677*G677)*B677</f>
        <v>0</v>
      </c>
    </row>
    <row r="678" customFormat="false" ht="15" hidden="false" customHeight="false" outlineLevel="0" collapsed="false">
      <c r="A678" s="199" t="n">
        <v>10551</v>
      </c>
      <c r="B678" s="141"/>
      <c r="C678" s="142" t="s">
        <v>27</v>
      </c>
      <c r="D678" s="142" t="n">
        <v>15</v>
      </c>
      <c r="E678" s="142" t="n">
        <v>1</v>
      </c>
      <c r="F678" s="156" t="n">
        <v>114.8</v>
      </c>
      <c r="G678" s="143" t="n">
        <v>0.82</v>
      </c>
      <c r="H678" s="115" t="n">
        <v>1</v>
      </c>
      <c r="I678" s="116" t="s">
        <v>28</v>
      </c>
      <c r="J678" s="144"/>
      <c r="K678" s="145" t="s">
        <v>723</v>
      </c>
      <c r="L678" s="146" t="s">
        <v>252</v>
      </c>
      <c r="M678" s="147" t="n">
        <v>48</v>
      </c>
      <c r="N678" s="148" t="n">
        <f aca="false">(D678*G678)*B678</f>
        <v>0</v>
      </c>
    </row>
    <row r="679" customFormat="false" ht="15" hidden="false" customHeight="false" outlineLevel="0" collapsed="false">
      <c r="A679" s="199" t="n">
        <v>11126</v>
      </c>
      <c r="B679" s="141"/>
      <c r="C679" s="142" t="s">
        <v>27</v>
      </c>
      <c r="D679" s="142" t="n">
        <v>15</v>
      </c>
      <c r="E679" s="142" t="n">
        <v>1</v>
      </c>
      <c r="F679" s="156" t="n">
        <v>236.6</v>
      </c>
      <c r="G679" s="143" t="n">
        <v>1.69</v>
      </c>
      <c r="H679" s="115" t="n">
        <v>1</v>
      </c>
      <c r="I679" s="116" t="s">
        <v>28</v>
      </c>
      <c r="J679" s="144"/>
      <c r="K679" s="198" t="s">
        <v>724</v>
      </c>
      <c r="L679" s="146" t="s">
        <v>252</v>
      </c>
      <c r="M679" s="147" t="n">
        <v>48</v>
      </c>
      <c r="N679" s="148" t="n">
        <f aca="false">(D679*G679)*B679</f>
        <v>0</v>
      </c>
    </row>
    <row r="680" customFormat="false" ht="15" hidden="false" customHeight="false" outlineLevel="0" collapsed="false">
      <c r="A680" s="199" t="n">
        <v>11127</v>
      </c>
      <c r="B680" s="141"/>
      <c r="C680" s="142" t="s">
        <v>27</v>
      </c>
      <c r="D680" s="142" t="n">
        <v>15</v>
      </c>
      <c r="E680" s="142" t="n">
        <v>1</v>
      </c>
      <c r="F680" s="156" t="n">
        <v>236.6</v>
      </c>
      <c r="G680" s="143" t="n">
        <v>1.69</v>
      </c>
      <c r="H680" s="115" t="n">
        <v>1</v>
      </c>
      <c r="I680" s="116" t="s">
        <v>28</v>
      </c>
      <c r="J680" s="144"/>
      <c r="K680" s="198" t="s">
        <v>725</v>
      </c>
      <c r="L680" s="146" t="s">
        <v>252</v>
      </c>
      <c r="M680" s="147" t="n">
        <v>48</v>
      </c>
      <c r="N680" s="148" t="n">
        <f aca="false">(D680*G680)*B680</f>
        <v>0</v>
      </c>
    </row>
    <row r="681" customFormat="false" ht="15" hidden="false" customHeight="false" outlineLevel="0" collapsed="false">
      <c r="A681" s="199" t="n">
        <v>10551</v>
      </c>
      <c r="B681" s="141"/>
      <c r="C681" s="142" t="s">
        <v>27</v>
      </c>
      <c r="D681" s="142" t="n">
        <v>15</v>
      </c>
      <c r="E681" s="142" t="n">
        <v>1</v>
      </c>
      <c r="F681" s="156" t="n">
        <v>198.8</v>
      </c>
      <c r="G681" s="143" t="n">
        <v>1.42</v>
      </c>
      <c r="H681" s="115" t="n">
        <v>1</v>
      </c>
      <c r="I681" s="116" t="s">
        <v>28</v>
      </c>
      <c r="J681" s="144"/>
      <c r="K681" s="198" t="s">
        <v>726</v>
      </c>
      <c r="L681" s="146" t="s">
        <v>252</v>
      </c>
      <c r="M681" s="147" t="n">
        <v>48</v>
      </c>
      <c r="N681" s="148" t="n">
        <f aca="false">(D681*G681)*B681</f>
        <v>0</v>
      </c>
    </row>
    <row r="682" customFormat="false" ht="15" hidden="false" customHeight="false" outlineLevel="0" collapsed="false">
      <c r="A682" s="140" t="n">
        <v>10451</v>
      </c>
      <c r="B682" s="141"/>
      <c r="C682" s="142" t="s">
        <v>27</v>
      </c>
      <c r="D682" s="142" t="n">
        <v>20</v>
      </c>
      <c r="E682" s="142" t="n">
        <v>5</v>
      </c>
      <c r="F682" s="156" t="n">
        <v>341.6</v>
      </c>
      <c r="G682" s="143" t="n">
        <v>2.44</v>
      </c>
      <c r="H682" s="115" t="n">
        <v>1</v>
      </c>
      <c r="I682" s="116" t="s">
        <v>28</v>
      </c>
      <c r="J682" s="144"/>
      <c r="K682" s="145" t="s">
        <v>727</v>
      </c>
      <c r="L682" s="146" t="s">
        <v>252</v>
      </c>
      <c r="M682" s="147" t="n">
        <v>48</v>
      </c>
      <c r="N682" s="148" t="n">
        <f aca="false">(D682*G682)*B682</f>
        <v>0</v>
      </c>
    </row>
    <row r="683" customFormat="false" ht="15" hidden="false" customHeight="false" outlineLevel="0" collapsed="false">
      <c r="A683" s="200" t="n">
        <v>10566</v>
      </c>
      <c r="B683" s="141"/>
      <c r="C683" s="142" t="s">
        <v>27</v>
      </c>
      <c r="D683" s="142" t="n">
        <v>20</v>
      </c>
      <c r="E683" s="142" t="n">
        <v>5</v>
      </c>
      <c r="F683" s="156" t="n">
        <v>203</v>
      </c>
      <c r="G683" s="143" t="n">
        <v>1.45</v>
      </c>
      <c r="H683" s="115" t="n">
        <v>1</v>
      </c>
      <c r="I683" s="116" t="s">
        <v>28</v>
      </c>
      <c r="J683" s="144"/>
      <c r="K683" s="201" t="s">
        <v>728</v>
      </c>
      <c r="L683" s="146" t="s">
        <v>252</v>
      </c>
      <c r="M683" s="147" t="n">
        <v>48</v>
      </c>
      <c r="N683" s="148" t="n">
        <f aca="false">(D683*G683)*B683</f>
        <v>0</v>
      </c>
    </row>
    <row r="684" customFormat="false" ht="15" hidden="false" customHeight="false" outlineLevel="0" collapsed="false">
      <c r="A684" s="199" t="n">
        <v>11133</v>
      </c>
      <c r="B684" s="141"/>
      <c r="C684" s="142" t="s">
        <v>27</v>
      </c>
      <c r="D684" s="142" t="n">
        <v>15</v>
      </c>
      <c r="E684" s="142" t="n">
        <v>1</v>
      </c>
      <c r="F684" s="156" t="n">
        <v>190.4</v>
      </c>
      <c r="G684" s="143" t="n">
        <v>1.36</v>
      </c>
      <c r="H684" s="115" t="n">
        <v>1</v>
      </c>
      <c r="I684" s="116" t="s">
        <v>28</v>
      </c>
      <c r="J684" s="144"/>
      <c r="K684" s="198" t="s">
        <v>729</v>
      </c>
      <c r="L684" s="146" t="s">
        <v>245</v>
      </c>
      <c r="M684" s="147" t="n">
        <v>49</v>
      </c>
      <c r="N684" s="148" t="n">
        <f aca="false">(D684*G684)*B684</f>
        <v>0</v>
      </c>
    </row>
    <row r="685" customFormat="false" ht="15" hidden="false" customHeight="false" outlineLevel="0" collapsed="false">
      <c r="A685" s="199" t="n">
        <v>10452</v>
      </c>
      <c r="B685" s="141"/>
      <c r="C685" s="142" t="s">
        <v>27</v>
      </c>
      <c r="D685" s="142" t="n">
        <v>10</v>
      </c>
      <c r="E685" s="142" t="n">
        <v>1</v>
      </c>
      <c r="F685" s="156" t="n">
        <v>144.2</v>
      </c>
      <c r="G685" s="143" t="n">
        <v>1.03</v>
      </c>
      <c r="H685" s="115" t="n">
        <v>1</v>
      </c>
      <c r="I685" s="116" t="s">
        <v>28</v>
      </c>
      <c r="J685" s="144"/>
      <c r="K685" s="145" t="s">
        <v>250</v>
      </c>
      <c r="L685" s="146" t="s">
        <v>245</v>
      </c>
      <c r="M685" s="147" t="n">
        <v>49</v>
      </c>
      <c r="N685" s="148" t="n">
        <f aca="false">(D685*G685)*B685</f>
        <v>0</v>
      </c>
    </row>
    <row r="686" customFormat="false" ht="15" hidden="false" customHeight="false" outlineLevel="0" collapsed="false">
      <c r="A686" s="140" t="n">
        <v>10453</v>
      </c>
      <c r="B686" s="141"/>
      <c r="C686" s="142" t="s">
        <v>27</v>
      </c>
      <c r="D686" s="142" t="n">
        <v>10</v>
      </c>
      <c r="E686" s="142" t="n">
        <v>1</v>
      </c>
      <c r="F686" s="156" t="n">
        <v>140</v>
      </c>
      <c r="G686" s="143" t="n">
        <v>1</v>
      </c>
      <c r="H686" s="115" t="n">
        <v>1</v>
      </c>
      <c r="I686" s="116" t="s">
        <v>28</v>
      </c>
      <c r="J686" s="144"/>
      <c r="K686" s="145" t="s">
        <v>249</v>
      </c>
      <c r="L686" s="146" t="s">
        <v>245</v>
      </c>
      <c r="M686" s="147" t="n">
        <v>49</v>
      </c>
      <c r="N686" s="148" t="n">
        <f aca="false">(D686*G686)*B686</f>
        <v>0</v>
      </c>
    </row>
    <row r="687" customFormat="false" ht="15" hidden="false" customHeight="false" outlineLevel="0" collapsed="false">
      <c r="A687" s="199" t="n">
        <v>10581</v>
      </c>
      <c r="B687" s="141"/>
      <c r="C687" s="142" t="s">
        <v>27</v>
      </c>
      <c r="D687" s="142" t="n">
        <v>10</v>
      </c>
      <c r="E687" s="142" t="n">
        <v>1</v>
      </c>
      <c r="F687" s="156" t="n">
        <v>204.4</v>
      </c>
      <c r="G687" s="143" t="n">
        <v>1.46</v>
      </c>
      <c r="H687" s="115" t="n">
        <v>1</v>
      </c>
      <c r="I687" s="116" t="s">
        <v>28</v>
      </c>
      <c r="J687" s="144"/>
      <c r="K687" s="145" t="s">
        <v>730</v>
      </c>
      <c r="L687" s="146" t="s">
        <v>245</v>
      </c>
      <c r="M687" s="147" t="n">
        <v>49</v>
      </c>
      <c r="N687" s="148" t="n">
        <f aca="false">(D687*G687)*B687</f>
        <v>0</v>
      </c>
    </row>
    <row r="688" customFormat="false" ht="15" hidden="false" customHeight="false" outlineLevel="0" collapsed="false">
      <c r="A688" s="199" t="n">
        <v>10478</v>
      </c>
      <c r="B688" s="141"/>
      <c r="C688" s="142" t="s">
        <v>27</v>
      </c>
      <c r="D688" s="142" t="n">
        <v>10</v>
      </c>
      <c r="E688" s="142" t="n">
        <v>1</v>
      </c>
      <c r="F688" s="156" t="n">
        <v>320.6</v>
      </c>
      <c r="G688" s="143" t="n">
        <v>2.29</v>
      </c>
      <c r="H688" s="115" t="n">
        <v>1</v>
      </c>
      <c r="I688" s="116" t="s">
        <v>28</v>
      </c>
      <c r="J688" s="144" t="s">
        <v>731</v>
      </c>
      <c r="K688" s="145" t="s">
        <v>732</v>
      </c>
      <c r="L688" s="146" t="s">
        <v>252</v>
      </c>
      <c r="M688" s="147" t="n">
        <v>49</v>
      </c>
      <c r="N688" s="148" t="n">
        <f aca="false">(D688*G688)*B688</f>
        <v>0</v>
      </c>
    </row>
    <row r="689" customFormat="false" ht="15" hidden="false" customHeight="false" outlineLevel="0" collapsed="false">
      <c r="A689" s="199" t="n">
        <v>10479</v>
      </c>
      <c r="B689" s="141"/>
      <c r="C689" s="142" t="s">
        <v>27</v>
      </c>
      <c r="D689" s="142" t="n">
        <v>10</v>
      </c>
      <c r="E689" s="142" t="n">
        <v>1</v>
      </c>
      <c r="F689" s="156" t="n">
        <v>204.4</v>
      </c>
      <c r="G689" s="143" t="n">
        <v>1.46</v>
      </c>
      <c r="H689" s="115" t="n">
        <v>1</v>
      </c>
      <c r="I689" s="116" t="s">
        <v>28</v>
      </c>
      <c r="J689" s="144" t="s">
        <v>731</v>
      </c>
      <c r="K689" s="145" t="s">
        <v>733</v>
      </c>
      <c r="L689" s="146" t="s">
        <v>245</v>
      </c>
      <c r="M689" s="147" t="n">
        <v>49</v>
      </c>
      <c r="N689" s="148" t="n">
        <f aca="false">(D689*G689)*B689</f>
        <v>0</v>
      </c>
    </row>
    <row r="690" customFormat="false" ht="15" hidden="false" customHeight="false" outlineLevel="0" collapsed="false">
      <c r="A690" s="140" t="n">
        <v>10454</v>
      </c>
      <c r="B690" s="141"/>
      <c r="C690" s="142" t="s">
        <v>27</v>
      </c>
      <c r="D690" s="142" t="n">
        <v>15</v>
      </c>
      <c r="E690" s="142" t="n">
        <v>1</v>
      </c>
      <c r="F690" s="156" t="n">
        <v>142.8</v>
      </c>
      <c r="G690" s="143" t="n">
        <v>1.02</v>
      </c>
      <c r="H690" s="115" t="n">
        <v>1</v>
      </c>
      <c r="I690" s="116" t="s">
        <v>28</v>
      </c>
      <c r="J690" s="144"/>
      <c r="K690" s="145" t="s">
        <v>734</v>
      </c>
      <c r="L690" s="146" t="s">
        <v>252</v>
      </c>
      <c r="M690" s="147" t="n">
        <v>49</v>
      </c>
      <c r="N690" s="148" t="n">
        <f aca="false">(D690*G690)*B690</f>
        <v>0</v>
      </c>
    </row>
    <row r="691" customFormat="false" ht="15" hidden="false" customHeight="false" outlineLevel="0" collapsed="false">
      <c r="A691" s="140" t="n">
        <v>10455</v>
      </c>
      <c r="B691" s="141"/>
      <c r="C691" s="142" t="s">
        <v>27</v>
      </c>
      <c r="D691" s="142" t="n">
        <v>15</v>
      </c>
      <c r="E691" s="142" t="n">
        <v>1</v>
      </c>
      <c r="F691" s="156" t="n">
        <v>142.8</v>
      </c>
      <c r="G691" s="143" t="n">
        <v>1.02</v>
      </c>
      <c r="H691" s="115" t="n">
        <v>1</v>
      </c>
      <c r="I691" s="116" t="s">
        <v>28</v>
      </c>
      <c r="J691" s="144"/>
      <c r="K691" s="145" t="s">
        <v>735</v>
      </c>
      <c r="L691" s="146" t="s">
        <v>252</v>
      </c>
      <c r="M691" s="147" t="n">
        <v>49</v>
      </c>
      <c r="N691" s="148" t="n">
        <f aca="false">(D691*G691)*B691</f>
        <v>0</v>
      </c>
    </row>
    <row r="692" customFormat="false" ht="15" hidden="false" customHeight="false" outlineLevel="0" collapsed="false">
      <c r="A692" s="199" t="n">
        <v>10585</v>
      </c>
      <c r="B692" s="141"/>
      <c r="C692" s="142" t="s">
        <v>27</v>
      </c>
      <c r="D692" s="142" t="n">
        <v>15</v>
      </c>
      <c r="E692" s="142" t="n">
        <v>1</v>
      </c>
      <c r="F692" s="156" t="n">
        <v>142.8</v>
      </c>
      <c r="G692" s="143" t="n">
        <v>1.02</v>
      </c>
      <c r="H692" s="115" t="n">
        <v>1</v>
      </c>
      <c r="I692" s="116" t="s">
        <v>28</v>
      </c>
      <c r="J692" s="144"/>
      <c r="K692" s="145" t="s">
        <v>736</v>
      </c>
      <c r="L692" s="146" t="s">
        <v>252</v>
      </c>
      <c r="M692" s="147" t="n">
        <v>49</v>
      </c>
      <c r="N692" s="148" t="n">
        <f aca="false">(D692*G692)*B692</f>
        <v>0</v>
      </c>
    </row>
    <row r="693" customFormat="false" ht="15" hidden="false" customHeight="false" outlineLevel="0" collapsed="false">
      <c r="A693" s="199" t="n">
        <v>10587</v>
      </c>
      <c r="B693" s="141"/>
      <c r="C693" s="142" t="s">
        <v>27</v>
      </c>
      <c r="D693" s="142" t="n">
        <v>15</v>
      </c>
      <c r="E693" s="142" t="n">
        <v>1</v>
      </c>
      <c r="F693" s="156" t="n">
        <v>142.8</v>
      </c>
      <c r="G693" s="143" t="n">
        <v>1.02</v>
      </c>
      <c r="H693" s="115" t="n">
        <v>1</v>
      </c>
      <c r="I693" s="116" t="s">
        <v>28</v>
      </c>
      <c r="J693" s="144"/>
      <c r="K693" s="198" t="s">
        <v>737</v>
      </c>
      <c r="L693" s="146" t="s">
        <v>252</v>
      </c>
      <c r="M693" s="147" t="n">
        <v>49</v>
      </c>
      <c r="N693" s="148" t="n">
        <f aca="false">(D693*G693)*B693</f>
        <v>0</v>
      </c>
    </row>
    <row r="694" customFormat="false" ht="15" hidden="false" customHeight="false" outlineLevel="0" collapsed="false">
      <c r="A694" s="199" t="n">
        <v>11134</v>
      </c>
      <c r="B694" s="141"/>
      <c r="C694" s="142" t="s">
        <v>27</v>
      </c>
      <c r="D694" s="142" t="n">
        <v>15</v>
      </c>
      <c r="E694" s="142" t="n">
        <v>1</v>
      </c>
      <c r="F694" s="156" t="n">
        <v>119</v>
      </c>
      <c r="G694" s="143" t="n">
        <v>0.85</v>
      </c>
      <c r="H694" s="115" t="n">
        <v>1</v>
      </c>
      <c r="I694" s="116" t="s">
        <v>28</v>
      </c>
      <c r="J694" s="144"/>
      <c r="K694" s="198" t="s">
        <v>738</v>
      </c>
      <c r="L694" s="146" t="s">
        <v>252</v>
      </c>
      <c r="M694" s="147" t="n">
        <v>49</v>
      </c>
      <c r="N694" s="148" t="n">
        <f aca="false">(D694*G694)*B694</f>
        <v>0</v>
      </c>
    </row>
    <row r="695" customFormat="false" ht="15" hidden="false" customHeight="false" outlineLevel="0" collapsed="false">
      <c r="A695" s="140" t="n">
        <v>10456</v>
      </c>
      <c r="B695" s="141"/>
      <c r="C695" s="142" t="s">
        <v>27</v>
      </c>
      <c r="D695" s="142" t="n">
        <v>10</v>
      </c>
      <c r="E695" s="142" t="n">
        <v>1</v>
      </c>
      <c r="F695" s="156" t="n">
        <v>84</v>
      </c>
      <c r="G695" s="143" t="n">
        <v>0.6</v>
      </c>
      <c r="H695" s="115" t="n">
        <v>1</v>
      </c>
      <c r="I695" s="116" t="s">
        <v>28</v>
      </c>
      <c r="J695" s="144"/>
      <c r="K695" s="145" t="s">
        <v>739</v>
      </c>
      <c r="L695" s="146" t="s">
        <v>252</v>
      </c>
      <c r="M695" s="147" t="n">
        <v>49</v>
      </c>
      <c r="N695" s="148" t="n">
        <f aca="false">(D695*G695)*B695</f>
        <v>0</v>
      </c>
    </row>
    <row r="696" customFormat="false" ht="15" hidden="false" customHeight="false" outlineLevel="0" collapsed="false">
      <c r="A696" s="199" t="n">
        <v>10588</v>
      </c>
      <c r="B696" s="141"/>
      <c r="C696" s="142" t="s">
        <v>27</v>
      </c>
      <c r="D696" s="142" t="n">
        <v>10</v>
      </c>
      <c r="E696" s="142" t="n">
        <v>1</v>
      </c>
      <c r="F696" s="156" t="n">
        <v>155.4</v>
      </c>
      <c r="G696" s="143" t="n">
        <v>1.11</v>
      </c>
      <c r="H696" s="115" t="n">
        <v>1</v>
      </c>
      <c r="I696" s="116" t="s">
        <v>28</v>
      </c>
      <c r="J696" s="144"/>
      <c r="K696" s="145" t="s">
        <v>740</v>
      </c>
      <c r="L696" s="146" t="s">
        <v>252</v>
      </c>
      <c r="M696" s="147" t="n">
        <v>49</v>
      </c>
      <c r="N696" s="148" t="n">
        <f aca="false">(D696*G696)*B696</f>
        <v>0</v>
      </c>
    </row>
    <row r="697" customFormat="false" ht="15" hidden="false" customHeight="false" outlineLevel="0" collapsed="false">
      <c r="A697" s="199" t="n">
        <v>11140</v>
      </c>
      <c r="B697" s="141"/>
      <c r="C697" s="142" t="s">
        <v>27</v>
      </c>
      <c r="D697" s="142" t="n">
        <v>10</v>
      </c>
      <c r="E697" s="142" t="n">
        <v>1</v>
      </c>
      <c r="F697" s="156" t="n">
        <v>84</v>
      </c>
      <c r="G697" s="143" t="n">
        <v>0.6</v>
      </c>
      <c r="H697" s="115" t="n">
        <v>1</v>
      </c>
      <c r="I697" s="116" t="s">
        <v>28</v>
      </c>
      <c r="J697" s="144"/>
      <c r="K697" s="198" t="s">
        <v>741</v>
      </c>
      <c r="L697" s="146" t="s">
        <v>252</v>
      </c>
      <c r="M697" s="147" t="n">
        <v>49</v>
      </c>
      <c r="N697" s="148" t="n">
        <f aca="false">(D697*G697)*B697</f>
        <v>0</v>
      </c>
    </row>
    <row r="698" customFormat="false" ht="15" hidden="false" customHeight="false" outlineLevel="0" collapsed="false">
      <c r="A698" s="199" t="n">
        <v>11141</v>
      </c>
      <c r="B698" s="141"/>
      <c r="C698" s="142" t="s">
        <v>27</v>
      </c>
      <c r="D698" s="142" t="n">
        <v>15</v>
      </c>
      <c r="E698" s="142" t="n">
        <v>1</v>
      </c>
      <c r="F698" s="156" t="n">
        <v>134.4</v>
      </c>
      <c r="G698" s="143" t="n">
        <v>0.96</v>
      </c>
      <c r="H698" s="115" t="n">
        <v>1</v>
      </c>
      <c r="I698" s="116" t="s">
        <v>28</v>
      </c>
      <c r="J698" s="144"/>
      <c r="K698" s="198" t="s">
        <v>742</v>
      </c>
      <c r="L698" s="146" t="s">
        <v>252</v>
      </c>
      <c r="M698" s="147" t="n">
        <v>49</v>
      </c>
      <c r="N698" s="148" t="n">
        <f aca="false">(D698*G698)*B698</f>
        <v>0</v>
      </c>
    </row>
    <row r="699" customFormat="false" ht="15" hidden="false" customHeight="false" outlineLevel="0" collapsed="false">
      <c r="A699" s="199" t="n">
        <v>11142</v>
      </c>
      <c r="B699" s="141"/>
      <c r="C699" s="142" t="s">
        <v>27</v>
      </c>
      <c r="D699" s="142" t="n">
        <v>15</v>
      </c>
      <c r="E699" s="142" t="n">
        <v>1</v>
      </c>
      <c r="F699" s="156" t="n">
        <v>134.4</v>
      </c>
      <c r="G699" s="143" t="n">
        <v>0.96</v>
      </c>
      <c r="H699" s="115" t="n">
        <v>1</v>
      </c>
      <c r="I699" s="116" t="s">
        <v>28</v>
      </c>
      <c r="J699" s="144"/>
      <c r="K699" s="198" t="s">
        <v>743</v>
      </c>
      <c r="L699" s="146" t="s">
        <v>252</v>
      </c>
      <c r="M699" s="147" t="n">
        <v>49</v>
      </c>
      <c r="N699" s="148" t="n">
        <f aca="false">(D699*G699)*B699</f>
        <v>0</v>
      </c>
    </row>
    <row r="700" customFormat="false" ht="15" hidden="false" customHeight="false" outlineLevel="0" collapsed="false">
      <c r="A700" s="140" t="n">
        <v>11143</v>
      </c>
      <c r="B700" s="141"/>
      <c r="C700" s="142" t="s">
        <v>27</v>
      </c>
      <c r="D700" s="142" t="n">
        <v>15</v>
      </c>
      <c r="E700" s="142" t="n">
        <v>1</v>
      </c>
      <c r="F700" s="156" t="n">
        <v>134.4</v>
      </c>
      <c r="G700" s="143" t="n">
        <v>0.96</v>
      </c>
      <c r="H700" s="115" t="n">
        <v>1</v>
      </c>
      <c r="I700" s="116" t="s">
        <v>28</v>
      </c>
      <c r="J700" s="144"/>
      <c r="K700" s="198" t="s">
        <v>744</v>
      </c>
      <c r="L700" s="146" t="s">
        <v>252</v>
      </c>
      <c r="M700" s="147" t="n">
        <v>50</v>
      </c>
      <c r="N700" s="148" t="n">
        <f aca="false">(D700*G700)*B700</f>
        <v>0</v>
      </c>
    </row>
    <row r="701" customFormat="false" ht="15" hidden="false" customHeight="false" outlineLevel="0" collapsed="false">
      <c r="A701" s="140" t="n">
        <v>10457</v>
      </c>
      <c r="B701" s="141"/>
      <c r="C701" s="142" t="s">
        <v>27</v>
      </c>
      <c r="D701" s="142" t="n">
        <v>20</v>
      </c>
      <c r="E701" s="142" t="n">
        <v>3</v>
      </c>
      <c r="F701" s="156" t="n">
        <v>109.2</v>
      </c>
      <c r="G701" s="143" t="n">
        <v>0.78</v>
      </c>
      <c r="H701" s="115" t="n">
        <v>1</v>
      </c>
      <c r="I701" s="116" t="s">
        <v>28</v>
      </c>
      <c r="J701" s="144"/>
      <c r="K701" s="145" t="s">
        <v>745</v>
      </c>
      <c r="L701" s="146" t="s">
        <v>252</v>
      </c>
      <c r="M701" s="147" t="n">
        <v>50</v>
      </c>
      <c r="N701" s="148" t="n">
        <f aca="false">(D701*G701)*B701</f>
        <v>0</v>
      </c>
    </row>
    <row r="702" customFormat="false" ht="15" hidden="false" customHeight="false" outlineLevel="0" collapsed="false">
      <c r="A702" s="140" t="n">
        <v>10458</v>
      </c>
      <c r="B702" s="141"/>
      <c r="C702" s="142" t="s">
        <v>27</v>
      </c>
      <c r="D702" s="142" t="n">
        <v>20</v>
      </c>
      <c r="E702" s="142" t="n">
        <v>3</v>
      </c>
      <c r="F702" s="156" t="n">
        <v>107.8</v>
      </c>
      <c r="G702" s="143" t="n">
        <v>0.77</v>
      </c>
      <c r="H702" s="115" t="n">
        <v>1</v>
      </c>
      <c r="I702" s="116" t="s">
        <v>28</v>
      </c>
      <c r="J702" s="144"/>
      <c r="K702" s="145" t="s">
        <v>746</v>
      </c>
      <c r="L702" s="146" t="s">
        <v>252</v>
      </c>
      <c r="M702" s="147" t="n">
        <v>50</v>
      </c>
      <c r="N702" s="148" t="n">
        <f aca="false">(D702*G702)*B702</f>
        <v>0</v>
      </c>
    </row>
    <row r="703" customFormat="false" ht="15" hidden="false" customHeight="false" outlineLevel="0" collapsed="false">
      <c r="A703" s="140" t="n">
        <v>10473</v>
      </c>
      <c r="B703" s="141"/>
      <c r="C703" s="142" t="s">
        <v>27</v>
      </c>
      <c r="D703" s="142" t="n">
        <v>10</v>
      </c>
      <c r="E703" s="142" t="n">
        <v>1</v>
      </c>
      <c r="F703" s="156" t="n">
        <v>310.8</v>
      </c>
      <c r="G703" s="143" t="n">
        <v>2.22</v>
      </c>
      <c r="H703" s="115" t="n">
        <v>1</v>
      </c>
      <c r="I703" s="116" t="s">
        <v>28</v>
      </c>
      <c r="J703" s="144"/>
      <c r="K703" s="145" t="s">
        <v>747</v>
      </c>
      <c r="L703" s="146" t="s">
        <v>252</v>
      </c>
      <c r="M703" s="147" t="n">
        <v>50</v>
      </c>
      <c r="N703" s="148" t="n">
        <f aca="false">(D703*G703)*B703</f>
        <v>0</v>
      </c>
    </row>
    <row r="704" customFormat="false" ht="15" hidden="false" customHeight="false" outlineLevel="0" collapsed="false">
      <c r="A704" s="140" t="n">
        <v>10484</v>
      </c>
      <c r="B704" s="141"/>
      <c r="C704" s="142" t="s">
        <v>27</v>
      </c>
      <c r="D704" s="142" t="n">
        <v>10</v>
      </c>
      <c r="E704" s="142" t="n">
        <v>1</v>
      </c>
      <c r="F704" s="156" t="n">
        <v>310.8</v>
      </c>
      <c r="G704" s="143" t="n">
        <v>2.22</v>
      </c>
      <c r="H704" s="115" t="n">
        <v>1</v>
      </c>
      <c r="I704" s="116" t="s">
        <v>28</v>
      </c>
      <c r="J704" s="144"/>
      <c r="K704" s="198" t="s">
        <v>748</v>
      </c>
      <c r="L704" s="146" t="s">
        <v>252</v>
      </c>
      <c r="M704" s="147" t="n">
        <v>50</v>
      </c>
      <c r="N704" s="148" t="n">
        <f aca="false">(D704*G704)*B704</f>
        <v>0</v>
      </c>
    </row>
    <row r="705" customFormat="false" ht="15" hidden="false" customHeight="false" outlineLevel="0" collapsed="false">
      <c r="A705" s="140" t="n">
        <v>10485</v>
      </c>
      <c r="B705" s="141"/>
      <c r="C705" s="142" t="s">
        <v>27</v>
      </c>
      <c r="D705" s="142" t="n">
        <v>10</v>
      </c>
      <c r="E705" s="142" t="n">
        <v>1</v>
      </c>
      <c r="F705" s="156" t="n">
        <v>310.8</v>
      </c>
      <c r="G705" s="143" t="n">
        <v>2.22</v>
      </c>
      <c r="H705" s="115" t="n">
        <v>1</v>
      </c>
      <c r="I705" s="116" t="s">
        <v>28</v>
      </c>
      <c r="J705" s="144"/>
      <c r="K705" s="198" t="s">
        <v>749</v>
      </c>
      <c r="L705" s="146" t="s">
        <v>252</v>
      </c>
      <c r="M705" s="147" t="n">
        <v>50</v>
      </c>
      <c r="N705" s="148" t="n">
        <f aca="false">(D705*G705)*B705</f>
        <v>0</v>
      </c>
    </row>
    <row r="706" customFormat="false" ht="15" hidden="false" customHeight="false" outlineLevel="0" collapsed="false">
      <c r="A706" s="140" t="n">
        <v>10486</v>
      </c>
      <c r="B706" s="141"/>
      <c r="C706" s="142" t="s">
        <v>27</v>
      </c>
      <c r="D706" s="142" t="n">
        <v>10</v>
      </c>
      <c r="E706" s="142" t="n">
        <v>1</v>
      </c>
      <c r="F706" s="156" t="n">
        <v>310.8</v>
      </c>
      <c r="G706" s="143" t="n">
        <v>2.22</v>
      </c>
      <c r="H706" s="115" t="n">
        <v>1</v>
      </c>
      <c r="I706" s="116" t="s">
        <v>28</v>
      </c>
      <c r="J706" s="144"/>
      <c r="K706" s="198" t="s">
        <v>750</v>
      </c>
      <c r="L706" s="146" t="s">
        <v>252</v>
      </c>
      <c r="M706" s="147" t="n">
        <v>50</v>
      </c>
      <c r="N706" s="148" t="n">
        <f aca="false">(D706*G706)*B706</f>
        <v>0</v>
      </c>
    </row>
    <row r="707" customFormat="false" ht="15" hidden="false" customHeight="false" outlineLevel="0" collapsed="false">
      <c r="A707" s="140" t="n">
        <v>10459</v>
      </c>
      <c r="B707" s="141"/>
      <c r="C707" s="142" t="s">
        <v>27</v>
      </c>
      <c r="D707" s="142" t="n">
        <v>15</v>
      </c>
      <c r="E707" s="142" t="n">
        <v>2</v>
      </c>
      <c r="F707" s="156" t="n">
        <v>109.2</v>
      </c>
      <c r="G707" s="143" t="n">
        <v>0.78</v>
      </c>
      <c r="H707" s="115" t="n">
        <v>1</v>
      </c>
      <c r="I707" s="116" t="s">
        <v>28</v>
      </c>
      <c r="J707" s="144"/>
      <c r="K707" s="145" t="s">
        <v>751</v>
      </c>
      <c r="L707" s="146" t="s">
        <v>252</v>
      </c>
      <c r="M707" s="147" t="n">
        <v>50</v>
      </c>
      <c r="N707" s="148" t="n">
        <f aca="false">(D707*G707)*B707</f>
        <v>0</v>
      </c>
    </row>
    <row r="708" customFormat="false" ht="15" hidden="false" customHeight="false" outlineLevel="0" collapsed="false">
      <c r="A708" s="140" t="n">
        <v>10460</v>
      </c>
      <c r="B708" s="141"/>
      <c r="C708" s="142" t="s">
        <v>27</v>
      </c>
      <c r="D708" s="142" t="n">
        <v>15</v>
      </c>
      <c r="E708" s="142" t="n">
        <v>2</v>
      </c>
      <c r="F708" s="156" t="n">
        <v>149.8</v>
      </c>
      <c r="G708" s="143" t="n">
        <v>1.07</v>
      </c>
      <c r="H708" s="115" t="n">
        <v>1</v>
      </c>
      <c r="I708" s="116" t="s">
        <v>28</v>
      </c>
      <c r="J708" s="144"/>
      <c r="K708" s="145" t="s">
        <v>752</v>
      </c>
      <c r="L708" s="146" t="s">
        <v>252</v>
      </c>
      <c r="M708" s="147" t="n">
        <v>50</v>
      </c>
      <c r="N708" s="148" t="n">
        <f aca="false">(D708*G708)*B708</f>
        <v>0</v>
      </c>
    </row>
    <row r="709" customFormat="false" ht="15" hidden="false" customHeight="false" outlineLevel="0" collapsed="false">
      <c r="A709" s="140" t="n">
        <v>10461</v>
      </c>
      <c r="B709" s="141"/>
      <c r="C709" s="142" t="s">
        <v>27</v>
      </c>
      <c r="D709" s="142" t="n">
        <v>15</v>
      </c>
      <c r="E709" s="142" t="n">
        <v>2</v>
      </c>
      <c r="F709" s="156" t="n">
        <v>98</v>
      </c>
      <c r="G709" s="143" t="n">
        <v>0.7</v>
      </c>
      <c r="H709" s="115" t="n">
        <v>1</v>
      </c>
      <c r="I709" s="116" t="s">
        <v>28</v>
      </c>
      <c r="J709" s="144"/>
      <c r="K709" s="145" t="s">
        <v>270</v>
      </c>
      <c r="L709" s="146" t="s">
        <v>252</v>
      </c>
      <c r="M709" s="147" t="n">
        <v>50</v>
      </c>
      <c r="N709" s="148" t="n">
        <f aca="false">(D709*G709)*B709</f>
        <v>0</v>
      </c>
    </row>
    <row r="710" customFormat="false" ht="15" hidden="false" customHeight="false" outlineLevel="0" collapsed="false">
      <c r="A710" s="199" t="n">
        <v>10595</v>
      </c>
      <c r="B710" s="141"/>
      <c r="C710" s="142" t="s">
        <v>27</v>
      </c>
      <c r="D710" s="142" t="n">
        <v>15</v>
      </c>
      <c r="E710" s="142" t="n">
        <v>1</v>
      </c>
      <c r="F710" s="156" t="n">
        <v>170.8</v>
      </c>
      <c r="G710" s="143" t="n">
        <v>1.22</v>
      </c>
      <c r="H710" s="115" t="n">
        <v>1</v>
      </c>
      <c r="I710" s="116" t="s">
        <v>28</v>
      </c>
      <c r="J710" s="144"/>
      <c r="K710" s="145" t="s">
        <v>753</v>
      </c>
      <c r="L710" s="146" t="s">
        <v>252</v>
      </c>
      <c r="M710" s="147" t="n">
        <v>50</v>
      </c>
      <c r="N710" s="148" t="n">
        <f aca="false">(D710*G710)*B710</f>
        <v>0</v>
      </c>
    </row>
    <row r="711" customFormat="false" ht="15" hidden="false" customHeight="false" outlineLevel="0" collapsed="false">
      <c r="A711" s="199" t="n">
        <v>10598</v>
      </c>
      <c r="B711" s="141"/>
      <c r="C711" s="142" t="s">
        <v>27</v>
      </c>
      <c r="D711" s="142" t="n">
        <v>15</v>
      </c>
      <c r="E711" s="142" t="n">
        <v>1</v>
      </c>
      <c r="F711" s="156" t="n">
        <v>162.4</v>
      </c>
      <c r="G711" s="143" t="n">
        <v>1.16</v>
      </c>
      <c r="H711" s="115" t="n">
        <v>1</v>
      </c>
      <c r="I711" s="116" t="s">
        <v>28</v>
      </c>
      <c r="J711" s="144"/>
      <c r="K711" s="198" t="s">
        <v>754</v>
      </c>
      <c r="L711" s="146" t="s">
        <v>252</v>
      </c>
      <c r="M711" s="147" t="n">
        <v>50</v>
      </c>
      <c r="N711" s="148" t="n">
        <f aca="false">(D711*G711)*B711</f>
        <v>0</v>
      </c>
    </row>
    <row r="712" customFormat="false" ht="15" hidden="false" customHeight="false" outlineLevel="0" collapsed="false">
      <c r="A712" s="199" t="n">
        <v>10462</v>
      </c>
      <c r="B712" s="141"/>
      <c r="C712" s="142" t="s">
        <v>27</v>
      </c>
      <c r="D712" s="142" t="n">
        <v>15</v>
      </c>
      <c r="E712" s="142" t="n">
        <v>1</v>
      </c>
      <c r="F712" s="156" t="n">
        <v>103.6</v>
      </c>
      <c r="G712" s="143" t="n">
        <v>0.74</v>
      </c>
      <c r="H712" s="115" t="n">
        <v>1</v>
      </c>
      <c r="I712" s="116" t="s">
        <v>28</v>
      </c>
      <c r="J712" s="144"/>
      <c r="K712" s="145" t="s">
        <v>755</v>
      </c>
      <c r="L712" s="146" t="s">
        <v>252</v>
      </c>
      <c r="M712" s="147" t="n">
        <v>50</v>
      </c>
      <c r="N712" s="148" t="n">
        <f aca="false">(D712*G712)*B712</f>
        <v>0</v>
      </c>
    </row>
    <row r="713" customFormat="false" ht="15" hidden="false" customHeight="false" outlineLevel="0" collapsed="false">
      <c r="A713" s="200" t="n">
        <v>10477</v>
      </c>
      <c r="B713" s="141"/>
      <c r="C713" s="142" t="s">
        <v>27</v>
      </c>
      <c r="D713" s="142" t="n">
        <v>15</v>
      </c>
      <c r="E713" s="142" t="n">
        <v>1</v>
      </c>
      <c r="F713" s="156" t="n">
        <v>144.2</v>
      </c>
      <c r="G713" s="143" t="n">
        <v>1.03</v>
      </c>
      <c r="H713" s="115" t="n">
        <v>1</v>
      </c>
      <c r="I713" s="116" t="s">
        <v>28</v>
      </c>
      <c r="J713" s="144" t="s">
        <v>219</v>
      </c>
      <c r="K713" s="201" t="s">
        <v>756</v>
      </c>
      <c r="L713" s="146" t="s">
        <v>252</v>
      </c>
      <c r="M713" s="147" t="n">
        <v>50</v>
      </c>
      <c r="N713" s="148" t="n">
        <f aca="false">(D713*G713)*B713</f>
        <v>0</v>
      </c>
    </row>
    <row r="714" customFormat="false" ht="15" hidden="false" customHeight="false" outlineLevel="0" collapsed="false">
      <c r="A714" s="199" t="n">
        <v>10601</v>
      </c>
      <c r="B714" s="141"/>
      <c r="C714" s="142" t="s">
        <v>27</v>
      </c>
      <c r="D714" s="142" t="n">
        <v>15</v>
      </c>
      <c r="E714" s="142" t="n">
        <v>1</v>
      </c>
      <c r="F714" s="156" t="n">
        <v>120.4</v>
      </c>
      <c r="G714" s="143" t="n">
        <v>0.86</v>
      </c>
      <c r="H714" s="115" t="n">
        <v>1</v>
      </c>
      <c r="I714" s="116" t="s">
        <v>28</v>
      </c>
      <c r="J714" s="144"/>
      <c r="K714" s="184" t="s">
        <v>757</v>
      </c>
      <c r="L714" s="146" t="s">
        <v>252</v>
      </c>
      <c r="M714" s="147" t="n">
        <v>50</v>
      </c>
      <c r="N714" s="148" t="n">
        <f aca="false">(D714*G714)*B714</f>
        <v>0</v>
      </c>
    </row>
    <row r="715" customFormat="false" ht="15" hidden="false" customHeight="false" outlineLevel="0" collapsed="false">
      <c r="A715" s="140" t="n">
        <v>10463</v>
      </c>
      <c r="B715" s="141"/>
      <c r="C715" s="142" t="s">
        <v>27</v>
      </c>
      <c r="D715" s="142" t="n">
        <v>10</v>
      </c>
      <c r="E715" s="142" t="n">
        <v>3</v>
      </c>
      <c r="F715" s="156" t="n">
        <v>113.4</v>
      </c>
      <c r="G715" s="143" t="n">
        <v>0.81</v>
      </c>
      <c r="H715" s="115" t="n">
        <v>1</v>
      </c>
      <c r="I715" s="116" t="s">
        <v>28</v>
      </c>
      <c r="J715" s="144"/>
      <c r="K715" s="145" t="s">
        <v>758</v>
      </c>
      <c r="L715" s="146" t="s">
        <v>252</v>
      </c>
      <c r="M715" s="147" t="n">
        <v>50</v>
      </c>
      <c r="N715" s="148" t="n">
        <f aca="false">(D715*G715)*B715</f>
        <v>0</v>
      </c>
    </row>
    <row r="716" customFormat="false" ht="15" hidden="false" customHeight="false" outlineLevel="0" collapsed="false">
      <c r="A716" s="199" t="n">
        <v>10605</v>
      </c>
      <c r="B716" s="141"/>
      <c r="C716" s="142" t="s">
        <v>27</v>
      </c>
      <c r="D716" s="142" t="n">
        <v>10</v>
      </c>
      <c r="E716" s="142" t="n">
        <v>2</v>
      </c>
      <c r="F716" s="156" t="n">
        <v>107.8</v>
      </c>
      <c r="G716" s="143" t="n">
        <v>0.77</v>
      </c>
      <c r="H716" s="115" t="n">
        <v>1</v>
      </c>
      <c r="I716" s="116" t="s">
        <v>28</v>
      </c>
      <c r="J716" s="144"/>
      <c r="K716" s="145" t="s">
        <v>759</v>
      </c>
      <c r="L716" s="146" t="s">
        <v>252</v>
      </c>
      <c r="M716" s="147" t="n">
        <v>51</v>
      </c>
      <c r="N716" s="148" t="n">
        <f aca="false">(D716*G716)*B716</f>
        <v>0</v>
      </c>
    </row>
    <row r="717" customFormat="false" ht="15" hidden="false" customHeight="false" outlineLevel="0" collapsed="false">
      <c r="A717" s="199" t="n">
        <v>10606</v>
      </c>
      <c r="B717" s="141"/>
      <c r="C717" s="142" t="s">
        <v>27</v>
      </c>
      <c r="D717" s="142" t="n">
        <v>10</v>
      </c>
      <c r="E717" s="142" t="n">
        <v>3</v>
      </c>
      <c r="F717" s="156" t="n">
        <v>128.8</v>
      </c>
      <c r="G717" s="143" t="n">
        <v>0.92</v>
      </c>
      <c r="H717" s="115" t="n">
        <v>1</v>
      </c>
      <c r="I717" s="116" t="s">
        <v>28</v>
      </c>
      <c r="J717" s="144"/>
      <c r="K717" s="145" t="s">
        <v>760</v>
      </c>
      <c r="L717" s="146" t="s">
        <v>252</v>
      </c>
      <c r="M717" s="147" t="n">
        <v>51</v>
      </c>
      <c r="N717" s="148" t="n">
        <f aca="false">(D717*G717)*B717</f>
        <v>0</v>
      </c>
    </row>
    <row r="718" customFormat="false" ht="15" hidden="false" customHeight="false" outlineLevel="0" collapsed="false">
      <c r="A718" s="199" t="n">
        <v>10607</v>
      </c>
      <c r="B718" s="141"/>
      <c r="C718" s="142" t="s">
        <v>27</v>
      </c>
      <c r="D718" s="142" t="n">
        <v>10</v>
      </c>
      <c r="E718" s="142" t="n">
        <v>3</v>
      </c>
      <c r="F718" s="156" t="n">
        <v>128.8</v>
      </c>
      <c r="G718" s="143" t="n">
        <v>0.92</v>
      </c>
      <c r="H718" s="115" t="n">
        <v>1</v>
      </c>
      <c r="I718" s="116" t="s">
        <v>28</v>
      </c>
      <c r="J718" s="144"/>
      <c r="K718" s="145" t="s">
        <v>761</v>
      </c>
      <c r="L718" s="146" t="s">
        <v>252</v>
      </c>
      <c r="M718" s="147" t="n">
        <v>51</v>
      </c>
      <c r="N718" s="148" t="n">
        <f aca="false">(D718*G718)*B718</f>
        <v>0</v>
      </c>
    </row>
    <row r="719" customFormat="false" ht="15" hidden="false" customHeight="false" outlineLevel="0" collapsed="false">
      <c r="A719" s="199" t="n">
        <v>10608</v>
      </c>
      <c r="B719" s="141"/>
      <c r="C719" s="142" t="s">
        <v>27</v>
      </c>
      <c r="D719" s="142" t="n">
        <v>10</v>
      </c>
      <c r="E719" s="142" t="n">
        <v>2</v>
      </c>
      <c r="F719" s="156" t="n">
        <v>149.8</v>
      </c>
      <c r="G719" s="143" t="n">
        <v>1.07</v>
      </c>
      <c r="H719" s="115" t="n">
        <v>1</v>
      </c>
      <c r="I719" s="116" t="s">
        <v>28</v>
      </c>
      <c r="J719" s="144"/>
      <c r="K719" s="145" t="s">
        <v>762</v>
      </c>
      <c r="L719" s="146" t="s">
        <v>252</v>
      </c>
      <c r="M719" s="147" t="n">
        <v>51</v>
      </c>
      <c r="N719" s="148" t="n">
        <f aca="false">(D719*G719)*B719</f>
        <v>0</v>
      </c>
    </row>
    <row r="720" customFormat="false" ht="15" hidden="false" customHeight="false" outlineLevel="0" collapsed="false">
      <c r="A720" s="199" t="n">
        <v>10609</v>
      </c>
      <c r="B720" s="141"/>
      <c r="C720" s="142" t="s">
        <v>27</v>
      </c>
      <c r="D720" s="142" t="n">
        <v>10</v>
      </c>
      <c r="E720" s="142" t="n">
        <v>2</v>
      </c>
      <c r="F720" s="156" t="n">
        <v>151.2</v>
      </c>
      <c r="G720" s="143" t="n">
        <v>1.08</v>
      </c>
      <c r="H720" s="115" t="n">
        <v>1</v>
      </c>
      <c r="I720" s="116" t="s">
        <v>28</v>
      </c>
      <c r="J720" s="144"/>
      <c r="K720" s="198" t="s">
        <v>763</v>
      </c>
      <c r="L720" s="146" t="s">
        <v>252</v>
      </c>
      <c r="M720" s="147" t="n">
        <v>51</v>
      </c>
      <c r="N720" s="148" t="n">
        <f aca="false">(D720*G720)*B720</f>
        <v>0</v>
      </c>
    </row>
    <row r="721" customFormat="false" ht="15" hidden="false" customHeight="false" outlineLevel="0" collapsed="false">
      <c r="A721" s="199" t="n">
        <v>10610</v>
      </c>
      <c r="B721" s="141"/>
      <c r="C721" s="142" t="s">
        <v>27</v>
      </c>
      <c r="D721" s="142" t="n">
        <v>10</v>
      </c>
      <c r="E721" s="142" t="n">
        <v>3</v>
      </c>
      <c r="F721" s="156" t="n">
        <v>128.8</v>
      </c>
      <c r="G721" s="143" t="n">
        <v>0.92</v>
      </c>
      <c r="H721" s="115" t="n">
        <v>1</v>
      </c>
      <c r="I721" s="116" t="s">
        <v>28</v>
      </c>
      <c r="J721" s="144"/>
      <c r="K721" s="198" t="s">
        <v>764</v>
      </c>
      <c r="L721" s="146" t="s">
        <v>252</v>
      </c>
      <c r="M721" s="147" t="n">
        <v>51</v>
      </c>
      <c r="N721" s="148" t="n">
        <f aca="false">(D721*G721)*B721</f>
        <v>0</v>
      </c>
    </row>
    <row r="722" customFormat="false" ht="15" hidden="false" customHeight="false" outlineLevel="0" collapsed="false">
      <c r="A722" s="199" t="n">
        <v>10611</v>
      </c>
      <c r="B722" s="141"/>
      <c r="C722" s="142" t="s">
        <v>27</v>
      </c>
      <c r="D722" s="142" t="n">
        <v>10</v>
      </c>
      <c r="E722" s="142" t="n">
        <v>2</v>
      </c>
      <c r="F722" s="156" t="n">
        <v>149.8</v>
      </c>
      <c r="G722" s="143" t="n">
        <v>1.07</v>
      </c>
      <c r="H722" s="115" t="n">
        <v>1</v>
      </c>
      <c r="I722" s="116" t="s">
        <v>28</v>
      </c>
      <c r="J722" s="144"/>
      <c r="K722" s="198" t="s">
        <v>765</v>
      </c>
      <c r="L722" s="146" t="s">
        <v>252</v>
      </c>
      <c r="M722" s="147" t="n">
        <v>51</v>
      </c>
      <c r="N722" s="148" t="n">
        <f aca="false">(D722*G722)*B722</f>
        <v>0</v>
      </c>
    </row>
    <row r="723" customFormat="false" ht="15" hidden="false" customHeight="false" outlineLevel="0" collapsed="false">
      <c r="A723" s="199" t="n">
        <v>10615</v>
      </c>
      <c r="B723" s="141"/>
      <c r="C723" s="142" t="s">
        <v>27</v>
      </c>
      <c r="D723" s="142" t="n">
        <v>15</v>
      </c>
      <c r="E723" s="142" t="n">
        <v>1</v>
      </c>
      <c r="F723" s="156" t="n">
        <v>119</v>
      </c>
      <c r="G723" s="143" t="n">
        <v>0.85</v>
      </c>
      <c r="H723" s="115" t="n">
        <v>1</v>
      </c>
      <c r="I723" s="116" t="s">
        <v>28</v>
      </c>
      <c r="J723" s="144"/>
      <c r="K723" s="145" t="s">
        <v>766</v>
      </c>
      <c r="L723" s="146" t="s">
        <v>252</v>
      </c>
      <c r="M723" s="147" t="n">
        <v>51</v>
      </c>
      <c r="N723" s="148" t="n">
        <f aca="false">(D723*G723)*B723</f>
        <v>0</v>
      </c>
    </row>
    <row r="724" customFormat="false" ht="15" hidden="false" customHeight="false" outlineLevel="0" collapsed="false">
      <c r="A724" s="200" t="n">
        <v>10471</v>
      </c>
      <c r="B724" s="141"/>
      <c r="C724" s="142" t="s">
        <v>27</v>
      </c>
      <c r="D724" s="142" t="n">
        <v>10</v>
      </c>
      <c r="E724" s="142" t="n">
        <v>1</v>
      </c>
      <c r="F724" s="156" t="n">
        <v>301</v>
      </c>
      <c r="G724" s="143" t="n">
        <v>2.15</v>
      </c>
      <c r="H724" s="115" t="n">
        <v>1</v>
      </c>
      <c r="I724" s="116" t="s">
        <v>28</v>
      </c>
      <c r="J724" s="144"/>
      <c r="K724" s="201" t="s">
        <v>767</v>
      </c>
      <c r="L724" s="146" t="s">
        <v>252</v>
      </c>
      <c r="M724" s="147" t="n">
        <v>51</v>
      </c>
      <c r="N724" s="148" t="n">
        <f aca="false">(D724*G724)*B724</f>
        <v>0</v>
      </c>
    </row>
    <row r="725" customFormat="false" ht="15" hidden="false" customHeight="false" outlineLevel="0" collapsed="false">
      <c r="A725" s="200" t="n">
        <v>10622</v>
      </c>
      <c r="B725" s="141"/>
      <c r="C725" s="142" t="s">
        <v>27</v>
      </c>
      <c r="D725" s="142" t="n">
        <v>10</v>
      </c>
      <c r="E725" s="142" t="n">
        <v>1</v>
      </c>
      <c r="F725" s="156" t="n">
        <v>317.8</v>
      </c>
      <c r="G725" s="143" t="n">
        <v>2.27</v>
      </c>
      <c r="H725" s="115" t="n">
        <v>1</v>
      </c>
      <c r="I725" s="116" t="s">
        <v>28</v>
      </c>
      <c r="J725" s="144"/>
      <c r="K725" s="203" t="s">
        <v>768</v>
      </c>
      <c r="L725" s="146" t="s">
        <v>252</v>
      </c>
      <c r="M725" s="147" t="n">
        <v>51</v>
      </c>
      <c r="N725" s="148" t="n">
        <f aca="false">(D725*G725)*B725</f>
        <v>0</v>
      </c>
    </row>
    <row r="726" customFormat="false" ht="15" hidden="false" customHeight="false" outlineLevel="0" collapsed="false">
      <c r="A726" s="200" t="n">
        <v>10623</v>
      </c>
      <c r="B726" s="141"/>
      <c r="C726" s="142" t="s">
        <v>27</v>
      </c>
      <c r="D726" s="142" t="n">
        <v>10</v>
      </c>
      <c r="E726" s="142" t="n">
        <v>1</v>
      </c>
      <c r="F726" s="156" t="n">
        <v>317.8</v>
      </c>
      <c r="G726" s="143" t="n">
        <v>2.27</v>
      </c>
      <c r="H726" s="115" t="n">
        <v>1</v>
      </c>
      <c r="I726" s="116" t="s">
        <v>28</v>
      </c>
      <c r="J726" s="144"/>
      <c r="K726" s="203" t="s">
        <v>769</v>
      </c>
      <c r="L726" s="146" t="s">
        <v>252</v>
      </c>
      <c r="M726" s="147" t="n">
        <v>51</v>
      </c>
      <c r="N726" s="148" t="n">
        <f aca="false">(D726*G726)*B726</f>
        <v>0</v>
      </c>
    </row>
    <row r="727" customFormat="false" ht="15" hidden="false" customHeight="false" outlineLevel="0" collapsed="false">
      <c r="A727" s="215" t="n">
        <v>10415</v>
      </c>
      <c r="B727" s="141"/>
      <c r="C727" s="142" t="s">
        <v>27</v>
      </c>
      <c r="D727" s="142" t="n">
        <v>15</v>
      </c>
      <c r="E727" s="142" t="n">
        <v>1</v>
      </c>
      <c r="F727" s="156" t="n">
        <v>180.6</v>
      </c>
      <c r="G727" s="143" t="n">
        <v>1.29</v>
      </c>
      <c r="H727" s="115" t="n">
        <v>1</v>
      </c>
      <c r="I727" s="116" t="s">
        <v>28</v>
      </c>
      <c r="J727" s="216" t="s">
        <v>770</v>
      </c>
      <c r="K727" s="217" t="s">
        <v>771</v>
      </c>
      <c r="L727" s="146" t="s">
        <v>252</v>
      </c>
      <c r="M727" s="147" t="n">
        <v>51</v>
      </c>
      <c r="N727" s="148" t="n">
        <f aca="false">(D727*G727)*B727</f>
        <v>0</v>
      </c>
    </row>
    <row r="728" customFormat="false" ht="15" hidden="false" customHeight="false" outlineLevel="0" collapsed="false">
      <c r="A728" s="215" t="n">
        <v>10416</v>
      </c>
      <c r="B728" s="141"/>
      <c r="C728" s="142" t="s">
        <v>27</v>
      </c>
      <c r="D728" s="142" t="n">
        <v>15</v>
      </c>
      <c r="E728" s="142" t="n">
        <v>1</v>
      </c>
      <c r="F728" s="156" t="n">
        <v>180.6</v>
      </c>
      <c r="G728" s="143" t="n">
        <v>1.29</v>
      </c>
      <c r="H728" s="115" t="n">
        <v>1</v>
      </c>
      <c r="I728" s="116" t="s">
        <v>28</v>
      </c>
      <c r="J728" s="216" t="s">
        <v>770</v>
      </c>
      <c r="K728" s="217" t="s">
        <v>772</v>
      </c>
      <c r="L728" s="146" t="s">
        <v>252</v>
      </c>
      <c r="M728" s="147" t="n">
        <v>51</v>
      </c>
      <c r="N728" s="148" t="n">
        <f aca="false">(D728*G728)*B728</f>
        <v>0</v>
      </c>
    </row>
    <row r="729" customFormat="false" ht="15" hidden="false" customHeight="false" outlineLevel="0" collapsed="false">
      <c r="A729" s="215" t="n">
        <v>10417</v>
      </c>
      <c r="B729" s="141"/>
      <c r="C729" s="142" t="s">
        <v>27</v>
      </c>
      <c r="D729" s="142" t="n">
        <v>15</v>
      </c>
      <c r="E729" s="142" t="n">
        <v>1</v>
      </c>
      <c r="F729" s="156" t="n">
        <v>147</v>
      </c>
      <c r="G729" s="143" t="n">
        <v>1.05</v>
      </c>
      <c r="H729" s="115" t="n">
        <v>1</v>
      </c>
      <c r="I729" s="116" t="s">
        <v>28</v>
      </c>
      <c r="J729" s="216" t="s">
        <v>770</v>
      </c>
      <c r="K729" s="217" t="s">
        <v>773</v>
      </c>
      <c r="L729" s="146" t="s">
        <v>252</v>
      </c>
      <c r="M729" s="147" t="n">
        <v>51</v>
      </c>
      <c r="N729" s="148" t="n">
        <f aca="false">(D729*G729)*B729</f>
        <v>0</v>
      </c>
    </row>
    <row r="730" customFormat="false" ht="15" hidden="false" customHeight="false" outlineLevel="0" collapsed="false">
      <c r="A730" s="215" t="n">
        <v>10418</v>
      </c>
      <c r="B730" s="141"/>
      <c r="C730" s="142" t="s">
        <v>27</v>
      </c>
      <c r="D730" s="142" t="n">
        <v>15</v>
      </c>
      <c r="E730" s="142" t="n">
        <v>1</v>
      </c>
      <c r="F730" s="156" t="n">
        <v>162.4</v>
      </c>
      <c r="G730" s="143" t="n">
        <v>1.16</v>
      </c>
      <c r="H730" s="115" t="n">
        <v>1</v>
      </c>
      <c r="I730" s="116" t="s">
        <v>28</v>
      </c>
      <c r="J730" s="216" t="s">
        <v>770</v>
      </c>
      <c r="K730" s="217" t="s">
        <v>774</v>
      </c>
      <c r="L730" s="146" t="s">
        <v>252</v>
      </c>
      <c r="M730" s="147" t="n">
        <v>51</v>
      </c>
      <c r="N730" s="148" t="n">
        <f aca="false">(D730*G730)*B730</f>
        <v>0</v>
      </c>
    </row>
    <row r="731" customFormat="false" ht="15" hidden="false" customHeight="false" outlineLevel="0" collapsed="false">
      <c r="A731" s="215" t="n">
        <v>10419</v>
      </c>
      <c r="B731" s="141"/>
      <c r="C731" s="142" t="s">
        <v>27</v>
      </c>
      <c r="D731" s="142" t="n">
        <v>15</v>
      </c>
      <c r="E731" s="142" t="n">
        <v>1</v>
      </c>
      <c r="F731" s="156" t="n">
        <v>152.6</v>
      </c>
      <c r="G731" s="143" t="n">
        <v>1.09</v>
      </c>
      <c r="H731" s="115" t="n">
        <v>1</v>
      </c>
      <c r="I731" s="116" t="s">
        <v>28</v>
      </c>
      <c r="J731" s="216"/>
      <c r="K731" s="218" t="s">
        <v>775</v>
      </c>
      <c r="L731" s="146" t="s">
        <v>252</v>
      </c>
      <c r="M731" s="147" t="n">
        <v>51</v>
      </c>
      <c r="N731" s="148" t="n">
        <f aca="false">(D731*G731)*B731</f>
        <v>0</v>
      </c>
    </row>
    <row r="732" customFormat="false" ht="15" hidden="false" customHeight="false" outlineLevel="0" collapsed="false">
      <c r="A732" s="215" t="n">
        <v>10420</v>
      </c>
      <c r="B732" s="141"/>
      <c r="C732" s="142" t="s">
        <v>27</v>
      </c>
      <c r="D732" s="142" t="n">
        <v>15</v>
      </c>
      <c r="E732" s="142" t="n">
        <v>1</v>
      </c>
      <c r="F732" s="156" t="n">
        <v>168</v>
      </c>
      <c r="G732" s="143" t="n">
        <v>1.2</v>
      </c>
      <c r="H732" s="115" t="n">
        <v>1</v>
      </c>
      <c r="I732" s="116" t="s">
        <v>28</v>
      </c>
      <c r="J732" s="216"/>
      <c r="K732" s="218" t="s">
        <v>776</v>
      </c>
      <c r="L732" s="146" t="s">
        <v>252</v>
      </c>
      <c r="M732" s="147" t="n">
        <v>52</v>
      </c>
      <c r="N732" s="148" t="n">
        <f aca="false">(D732*G732)*B732</f>
        <v>0</v>
      </c>
    </row>
    <row r="733" customFormat="false" ht="15" hidden="false" customHeight="false" outlineLevel="0" collapsed="false">
      <c r="A733" s="199" t="n">
        <v>10620</v>
      </c>
      <c r="B733" s="141"/>
      <c r="C733" s="142" t="s">
        <v>27</v>
      </c>
      <c r="D733" s="142" t="n">
        <v>15</v>
      </c>
      <c r="E733" s="142" t="n">
        <v>1</v>
      </c>
      <c r="F733" s="156" t="n">
        <v>110.6</v>
      </c>
      <c r="G733" s="143" t="n">
        <v>0.79</v>
      </c>
      <c r="H733" s="115" t="n">
        <v>1</v>
      </c>
      <c r="I733" s="116" t="s">
        <v>28</v>
      </c>
      <c r="J733" s="144"/>
      <c r="K733" s="145" t="s">
        <v>777</v>
      </c>
      <c r="L733" s="146" t="s">
        <v>252</v>
      </c>
      <c r="M733" s="147" t="n">
        <v>52</v>
      </c>
      <c r="N733" s="148" t="n">
        <f aca="false">(D733*G733)*B733</f>
        <v>0</v>
      </c>
    </row>
    <row r="734" customFormat="false" ht="15" hidden="false" customHeight="false" outlineLevel="0" collapsed="false">
      <c r="A734" s="200" t="n">
        <v>10621</v>
      </c>
      <c r="B734" s="141"/>
      <c r="C734" s="142" t="s">
        <v>27</v>
      </c>
      <c r="D734" s="142" t="n">
        <v>15</v>
      </c>
      <c r="E734" s="142" t="n">
        <v>1</v>
      </c>
      <c r="F734" s="156" t="n">
        <v>135.8</v>
      </c>
      <c r="G734" s="143" t="n">
        <v>0.97</v>
      </c>
      <c r="H734" s="115" t="n">
        <v>1</v>
      </c>
      <c r="I734" s="116" t="s">
        <v>28</v>
      </c>
      <c r="J734" s="144"/>
      <c r="K734" s="201" t="s">
        <v>778</v>
      </c>
      <c r="L734" s="146" t="s">
        <v>252</v>
      </c>
      <c r="M734" s="147" t="n">
        <v>52</v>
      </c>
      <c r="N734" s="148" t="n">
        <f aca="false">(D734*G734)*B734</f>
        <v>0</v>
      </c>
    </row>
    <row r="735" customFormat="false" ht="15" hidden="false" customHeight="false" outlineLevel="0" collapsed="false">
      <c r="A735" s="200" t="n">
        <v>10480</v>
      </c>
      <c r="B735" s="141"/>
      <c r="C735" s="142" t="s">
        <v>27</v>
      </c>
      <c r="D735" s="142" t="n">
        <v>10</v>
      </c>
      <c r="E735" s="142" t="n">
        <v>1</v>
      </c>
      <c r="F735" s="156" t="n">
        <v>162.4</v>
      </c>
      <c r="G735" s="143" t="n">
        <v>1.16</v>
      </c>
      <c r="H735" s="115" t="n">
        <v>1</v>
      </c>
      <c r="I735" s="116" t="s">
        <v>28</v>
      </c>
      <c r="J735" s="144"/>
      <c r="K735" s="201" t="s">
        <v>779</v>
      </c>
      <c r="L735" s="146" t="s">
        <v>252</v>
      </c>
      <c r="M735" s="147" t="n">
        <v>52</v>
      </c>
      <c r="N735" s="148" t="n">
        <f aca="false">(D735*G735)*B735</f>
        <v>0</v>
      </c>
    </row>
    <row r="736" customFormat="false" ht="15" hidden="false" customHeight="false" outlineLevel="0" collapsed="false">
      <c r="A736" s="140" t="n">
        <v>10482</v>
      </c>
      <c r="B736" s="141"/>
      <c r="C736" s="142" t="s">
        <v>27</v>
      </c>
      <c r="D736" s="142" t="n">
        <v>15</v>
      </c>
      <c r="E736" s="142" t="n">
        <v>1</v>
      </c>
      <c r="F736" s="156" t="n">
        <v>86.8</v>
      </c>
      <c r="G736" s="143" t="n">
        <v>0.62</v>
      </c>
      <c r="H736" s="115" t="n">
        <v>1</v>
      </c>
      <c r="I736" s="116" t="s">
        <v>28</v>
      </c>
      <c r="J736" s="144"/>
      <c r="K736" s="198" t="s">
        <v>780</v>
      </c>
      <c r="L736" s="146" t="s">
        <v>252</v>
      </c>
      <c r="M736" s="147" t="n">
        <v>52</v>
      </c>
      <c r="N736" s="148" t="n">
        <f aca="false">(D736*G736)*B736</f>
        <v>0</v>
      </c>
    </row>
    <row r="737" customFormat="false" ht="15" hidden="false" customHeight="false" outlineLevel="0" collapsed="false">
      <c r="A737" s="140" t="n">
        <v>10483</v>
      </c>
      <c r="B737" s="141"/>
      <c r="C737" s="142" t="s">
        <v>27</v>
      </c>
      <c r="D737" s="142" t="n">
        <v>15</v>
      </c>
      <c r="E737" s="142" t="n">
        <v>1</v>
      </c>
      <c r="F737" s="156" t="n">
        <v>86.8</v>
      </c>
      <c r="G737" s="143" t="n">
        <v>0.62</v>
      </c>
      <c r="H737" s="115" t="n">
        <v>1</v>
      </c>
      <c r="I737" s="116" t="s">
        <v>28</v>
      </c>
      <c r="J737" s="144"/>
      <c r="K737" s="198" t="s">
        <v>279</v>
      </c>
      <c r="L737" s="146" t="s">
        <v>252</v>
      </c>
      <c r="M737" s="147" t="n">
        <v>52</v>
      </c>
      <c r="N737" s="148" t="n">
        <f aca="false">(D737*G737)*B737</f>
        <v>0</v>
      </c>
    </row>
    <row r="738" customFormat="false" ht="15" hidden="false" customHeight="false" outlineLevel="0" collapsed="false">
      <c r="A738" s="140" t="n">
        <v>10464</v>
      </c>
      <c r="B738" s="141"/>
      <c r="C738" s="142" t="s">
        <v>27</v>
      </c>
      <c r="D738" s="142" t="n">
        <v>15</v>
      </c>
      <c r="E738" s="142" t="n">
        <v>1</v>
      </c>
      <c r="F738" s="156" t="n">
        <v>154</v>
      </c>
      <c r="G738" s="143" t="n">
        <v>1.1</v>
      </c>
      <c r="H738" s="115" t="n">
        <v>1</v>
      </c>
      <c r="I738" s="116" t="s">
        <v>28</v>
      </c>
      <c r="J738" s="144"/>
      <c r="K738" s="145" t="s">
        <v>781</v>
      </c>
      <c r="L738" s="146" t="s">
        <v>252</v>
      </c>
      <c r="M738" s="147" t="n">
        <v>52</v>
      </c>
      <c r="N738" s="148" t="n">
        <f aca="false">(D738*G738)*B738</f>
        <v>0</v>
      </c>
    </row>
    <row r="739" customFormat="false" ht="15" hidden="false" customHeight="false" outlineLevel="0" collapsed="false">
      <c r="A739" s="200" t="n">
        <v>10636</v>
      </c>
      <c r="B739" s="141"/>
      <c r="C739" s="142" t="s">
        <v>27</v>
      </c>
      <c r="D739" s="142" t="n">
        <v>10</v>
      </c>
      <c r="E739" s="142" t="n">
        <v>1</v>
      </c>
      <c r="F739" s="156" t="n">
        <v>130.2</v>
      </c>
      <c r="G739" s="143" t="n">
        <v>0.93</v>
      </c>
      <c r="H739" s="115" t="n">
        <v>1</v>
      </c>
      <c r="I739" s="116" t="s">
        <v>28</v>
      </c>
      <c r="J739" s="144"/>
      <c r="K739" s="201" t="s">
        <v>782</v>
      </c>
      <c r="L739" s="146" t="s">
        <v>252</v>
      </c>
      <c r="M739" s="147" t="n">
        <v>52</v>
      </c>
      <c r="N739" s="148" t="n">
        <f aca="false">(D739*G739)*B739</f>
        <v>0</v>
      </c>
    </row>
    <row r="740" customFormat="false" ht="15" hidden="false" customHeight="false" outlineLevel="0" collapsed="false">
      <c r="A740" s="200" t="n">
        <v>10637</v>
      </c>
      <c r="B740" s="141"/>
      <c r="C740" s="142" t="s">
        <v>27</v>
      </c>
      <c r="D740" s="142" t="n">
        <v>10</v>
      </c>
      <c r="E740" s="142" t="n">
        <v>1</v>
      </c>
      <c r="F740" s="156" t="n">
        <v>130.2</v>
      </c>
      <c r="G740" s="143" t="n">
        <v>0.93</v>
      </c>
      <c r="H740" s="115" t="n">
        <v>1</v>
      </c>
      <c r="I740" s="116" t="s">
        <v>28</v>
      </c>
      <c r="J740" s="144"/>
      <c r="K740" s="201" t="s">
        <v>783</v>
      </c>
      <c r="L740" s="146" t="s">
        <v>252</v>
      </c>
      <c r="M740" s="147" t="n">
        <v>52</v>
      </c>
      <c r="N740" s="148" t="n">
        <f aca="false">(D740*G740)*B740</f>
        <v>0</v>
      </c>
    </row>
    <row r="741" customFormat="false" ht="15" hidden="false" customHeight="false" outlineLevel="0" collapsed="false">
      <c r="A741" s="200" t="n">
        <v>10638</v>
      </c>
      <c r="B741" s="141"/>
      <c r="C741" s="142" t="s">
        <v>27</v>
      </c>
      <c r="D741" s="142" t="n">
        <v>10</v>
      </c>
      <c r="E741" s="142" t="n">
        <v>1</v>
      </c>
      <c r="F741" s="156" t="n">
        <v>130.2</v>
      </c>
      <c r="G741" s="143" t="n">
        <v>0.93</v>
      </c>
      <c r="H741" s="115" t="n">
        <v>1</v>
      </c>
      <c r="I741" s="116" t="s">
        <v>28</v>
      </c>
      <c r="J741" s="144"/>
      <c r="K741" s="203" t="s">
        <v>784</v>
      </c>
      <c r="L741" s="146" t="s">
        <v>252</v>
      </c>
      <c r="M741" s="147" t="n">
        <v>52</v>
      </c>
      <c r="N741" s="148" t="n">
        <f aca="false">(D741*G741)*B741</f>
        <v>0</v>
      </c>
    </row>
    <row r="742" customFormat="false" ht="15" hidden="false" customHeight="false" outlineLevel="0" collapsed="false">
      <c r="A742" s="199" t="n">
        <v>10641</v>
      </c>
      <c r="B742" s="141"/>
      <c r="C742" s="142" t="s">
        <v>27</v>
      </c>
      <c r="D742" s="142" t="n">
        <v>15</v>
      </c>
      <c r="E742" s="142" t="n">
        <v>1</v>
      </c>
      <c r="F742" s="156" t="n">
        <v>126</v>
      </c>
      <c r="G742" s="143" t="n">
        <v>0.9</v>
      </c>
      <c r="H742" s="115" t="n">
        <v>1</v>
      </c>
      <c r="I742" s="116" t="s">
        <v>28</v>
      </c>
      <c r="J742" s="144"/>
      <c r="K742" s="145" t="s">
        <v>785</v>
      </c>
      <c r="L742" s="146" t="s">
        <v>252</v>
      </c>
      <c r="M742" s="147" t="n">
        <v>52</v>
      </c>
      <c r="N742" s="148" t="n">
        <f aca="false">(D742*G742)*B742</f>
        <v>0</v>
      </c>
    </row>
    <row r="743" customFormat="false" ht="15" hidden="false" customHeight="false" outlineLevel="0" collapsed="false">
      <c r="A743" s="199" t="n">
        <v>10642</v>
      </c>
      <c r="B743" s="141"/>
      <c r="C743" s="142" t="s">
        <v>27</v>
      </c>
      <c r="D743" s="142" t="n">
        <v>15</v>
      </c>
      <c r="E743" s="142" t="n">
        <v>1</v>
      </c>
      <c r="F743" s="156" t="n">
        <v>126</v>
      </c>
      <c r="G743" s="143" t="n">
        <v>0.9</v>
      </c>
      <c r="H743" s="115" t="n">
        <v>1</v>
      </c>
      <c r="I743" s="116" t="s">
        <v>28</v>
      </c>
      <c r="J743" s="144"/>
      <c r="K743" s="145" t="s">
        <v>786</v>
      </c>
      <c r="L743" s="146" t="s">
        <v>252</v>
      </c>
      <c r="M743" s="147" t="n">
        <v>52</v>
      </c>
      <c r="N743" s="148" t="n">
        <f aca="false">(D743*G743)*B743</f>
        <v>0</v>
      </c>
    </row>
    <row r="744" customFormat="false" ht="15" hidden="false" customHeight="false" outlineLevel="0" collapsed="false">
      <c r="A744" s="199" t="n">
        <v>10643</v>
      </c>
      <c r="B744" s="141"/>
      <c r="C744" s="142" t="s">
        <v>27</v>
      </c>
      <c r="D744" s="142" t="n">
        <v>15</v>
      </c>
      <c r="E744" s="142" t="n">
        <v>1</v>
      </c>
      <c r="F744" s="156" t="n">
        <v>126</v>
      </c>
      <c r="G744" s="143" t="n">
        <v>0.9</v>
      </c>
      <c r="H744" s="115" t="n">
        <v>1</v>
      </c>
      <c r="I744" s="116" t="s">
        <v>28</v>
      </c>
      <c r="J744" s="144"/>
      <c r="K744" s="145" t="s">
        <v>787</v>
      </c>
      <c r="L744" s="146" t="s">
        <v>252</v>
      </c>
      <c r="M744" s="147" t="n">
        <v>52</v>
      </c>
      <c r="N744" s="148" t="n">
        <f aca="false">(D744*G744)*B744</f>
        <v>0</v>
      </c>
    </row>
    <row r="745" customFormat="false" ht="15" hidden="false" customHeight="false" outlineLevel="0" collapsed="false">
      <c r="A745" s="199" t="n">
        <v>10651</v>
      </c>
      <c r="B745" s="141"/>
      <c r="C745" s="142" t="s">
        <v>27</v>
      </c>
      <c r="D745" s="142" t="n">
        <v>15</v>
      </c>
      <c r="E745" s="142" t="n">
        <v>1</v>
      </c>
      <c r="F745" s="156" t="n">
        <v>142.8</v>
      </c>
      <c r="G745" s="143" t="n">
        <v>1.02</v>
      </c>
      <c r="H745" s="115" t="n">
        <v>1</v>
      </c>
      <c r="I745" s="116" t="s">
        <v>28</v>
      </c>
      <c r="J745" s="144"/>
      <c r="K745" s="145" t="s">
        <v>788</v>
      </c>
      <c r="L745" s="146" t="s">
        <v>252</v>
      </c>
      <c r="M745" s="147" t="n">
        <v>52</v>
      </c>
      <c r="N745" s="148" t="n">
        <f aca="false">(D745*G745)*B745</f>
        <v>0</v>
      </c>
    </row>
    <row r="746" customFormat="false" ht="15" hidden="false" customHeight="false" outlineLevel="0" collapsed="false">
      <c r="A746" s="199" t="n">
        <v>11146</v>
      </c>
      <c r="B746" s="141"/>
      <c r="C746" s="142" t="s">
        <v>27</v>
      </c>
      <c r="D746" s="142" t="n">
        <v>10</v>
      </c>
      <c r="E746" s="142" t="n">
        <v>1</v>
      </c>
      <c r="F746" s="156" t="n">
        <v>124.6</v>
      </c>
      <c r="G746" s="143" t="n">
        <v>0.89</v>
      </c>
      <c r="H746" s="115" t="n">
        <v>1</v>
      </c>
      <c r="I746" s="116" t="s">
        <v>28</v>
      </c>
      <c r="J746" s="144"/>
      <c r="K746" s="198" t="s">
        <v>789</v>
      </c>
      <c r="L746" s="146" t="s">
        <v>252</v>
      </c>
      <c r="M746" s="147" t="n">
        <v>52</v>
      </c>
      <c r="N746" s="148" t="n">
        <f aca="false">(D746*G746)*B746</f>
        <v>0</v>
      </c>
    </row>
    <row r="747" customFormat="false" ht="15" hidden="false" customHeight="false" outlineLevel="0" collapsed="false">
      <c r="A747" s="199" t="n">
        <v>11147</v>
      </c>
      <c r="B747" s="141"/>
      <c r="C747" s="142" t="s">
        <v>27</v>
      </c>
      <c r="D747" s="142" t="n">
        <v>10</v>
      </c>
      <c r="E747" s="142" t="n">
        <v>1</v>
      </c>
      <c r="F747" s="156" t="n">
        <v>168</v>
      </c>
      <c r="G747" s="143" t="n">
        <v>1.2</v>
      </c>
      <c r="H747" s="115" t="n">
        <v>1</v>
      </c>
      <c r="I747" s="116" t="s">
        <v>28</v>
      </c>
      <c r="J747" s="144"/>
      <c r="K747" s="198" t="s">
        <v>790</v>
      </c>
      <c r="L747" s="146" t="s">
        <v>252</v>
      </c>
      <c r="M747" s="147" t="n">
        <v>52</v>
      </c>
      <c r="N747" s="148" t="n">
        <f aca="false">(D747*G747)*B747</f>
        <v>0</v>
      </c>
    </row>
    <row r="748" customFormat="false" ht="15" hidden="false" customHeight="false" outlineLevel="0" collapsed="false">
      <c r="A748" s="199" t="n">
        <v>11148</v>
      </c>
      <c r="B748" s="141"/>
      <c r="C748" s="142" t="s">
        <v>27</v>
      </c>
      <c r="D748" s="142" t="n">
        <v>10</v>
      </c>
      <c r="E748" s="142" t="n">
        <v>1</v>
      </c>
      <c r="F748" s="156" t="n">
        <v>225.4</v>
      </c>
      <c r="G748" s="143" t="n">
        <v>1.61</v>
      </c>
      <c r="H748" s="115" t="n">
        <v>1</v>
      </c>
      <c r="I748" s="116" t="s">
        <v>28</v>
      </c>
      <c r="J748" s="144"/>
      <c r="K748" s="198" t="s">
        <v>791</v>
      </c>
      <c r="L748" s="146" t="s">
        <v>252</v>
      </c>
      <c r="M748" s="147" t="n">
        <v>53</v>
      </c>
      <c r="N748" s="148" t="n">
        <f aca="false">(D748*G748)*B748</f>
        <v>0</v>
      </c>
    </row>
    <row r="749" customFormat="false" ht="15" hidden="false" customHeight="false" outlineLevel="0" collapsed="false">
      <c r="A749" s="199" t="n">
        <v>10661</v>
      </c>
      <c r="B749" s="141"/>
      <c r="C749" s="142" t="s">
        <v>27</v>
      </c>
      <c r="D749" s="142" t="n">
        <v>15</v>
      </c>
      <c r="E749" s="142" t="n">
        <v>3</v>
      </c>
      <c r="F749" s="156" t="n">
        <v>138.6</v>
      </c>
      <c r="G749" s="143" t="n">
        <v>0.99</v>
      </c>
      <c r="H749" s="115" t="n">
        <v>1</v>
      </c>
      <c r="I749" s="116" t="s">
        <v>28</v>
      </c>
      <c r="J749" s="144"/>
      <c r="K749" s="145" t="s">
        <v>792</v>
      </c>
      <c r="L749" s="146" t="s">
        <v>252</v>
      </c>
      <c r="M749" s="147" t="n">
        <v>53</v>
      </c>
      <c r="N749" s="148" t="n">
        <f aca="false">(D749*G749)*B749</f>
        <v>0</v>
      </c>
    </row>
    <row r="750" customFormat="false" ht="15" hidden="false" customHeight="false" outlineLevel="0" collapsed="false">
      <c r="A750" s="200" t="n">
        <v>10662</v>
      </c>
      <c r="B750" s="141"/>
      <c r="C750" s="142" t="s">
        <v>27</v>
      </c>
      <c r="D750" s="142" t="n">
        <v>15</v>
      </c>
      <c r="E750" s="142" t="n">
        <v>1</v>
      </c>
      <c r="F750" s="156" t="n">
        <v>147</v>
      </c>
      <c r="G750" s="143" t="n">
        <v>1.05</v>
      </c>
      <c r="H750" s="115" t="n">
        <v>1</v>
      </c>
      <c r="I750" s="116" t="s">
        <v>28</v>
      </c>
      <c r="J750" s="144"/>
      <c r="K750" s="152" t="s">
        <v>793</v>
      </c>
      <c r="L750" s="146" t="s">
        <v>252</v>
      </c>
      <c r="M750" s="147" t="n">
        <v>53</v>
      </c>
      <c r="N750" s="148" t="n">
        <f aca="false">(D750*G750)*B750</f>
        <v>0</v>
      </c>
    </row>
    <row r="751" customFormat="false" ht="15" hidden="false" customHeight="false" outlineLevel="0" collapsed="false">
      <c r="A751" s="200" t="n">
        <v>10663</v>
      </c>
      <c r="B751" s="141"/>
      <c r="C751" s="142" t="s">
        <v>27</v>
      </c>
      <c r="D751" s="142" t="n">
        <v>15</v>
      </c>
      <c r="E751" s="142" t="n">
        <v>3</v>
      </c>
      <c r="F751" s="156" t="n">
        <v>119</v>
      </c>
      <c r="G751" s="143" t="n">
        <v>0.85</v>
      </c>
      <c r="H751" s="115" t="n">
        <v>1</v>
      </c>
      <c r="I751" s="116" t="s">
        <v>28</v>
      </c>
      <c r="J751" s="144"/>
      <c r="K751" s="204" t="s">
        <v>794</v>
      </c>
      <c r="L751" s="146" t="s">
        <v>252</v>
      </c>
      <c r="M751" s="147" t="n">
        <v>53</v>
      </c>
      <c r="N751" s="148" t="n">
        <f aca="false">(D751*G751)*B751</f>
        <v>0</v>
      </c>
    </row>
    <row r="752" customFormat="false" ht="15" hidden="false" customHeight="false" outlineLevel="0" collapsed="false">
      <c r="A752" s="140" t="n">
        <v>10467</v>
      </c>
      <c r="B752" s="141"/>
      <c r="C752" s="142" t="s">
        <v>27</v>
      </c>
      <c r="D752" s="142" t="n">
        <v>20</v>
      </c>
      <c r="E752" s="142" t="n">
        <v>1</v>
      </c>
      <c r="F752" s="156" t="n">
        <v>116.2</v>
      </c>
      <c r="G752" s="143" t="n">
        <v>0.83</v>
      </c>
      <c r="H752" s="115" t="n">
        <v>1</v>
      </c>
      <c r="I752" s="116" t="s">
        <v>28</v>
      </c>
      <c r="J752" s="144"/>
      <c r="K752" s="145" t="s">
        <v>795</v>
      </c>
      <c r="L752" s="146" t="s">
        <v>252</v>
      </c>
      <c r="M752" s="147" t="n">
        <v>53</v>
      </c>
      <c r="N752" s="148" t="n">
        <f aca="false">(D752*G752)*B752</f>
        <v>0</v>
      </c>
    </row>
    <row r="753" customFormat="false" ht="15" hidden="false" customHeight="false" outlineLevel="0" collapsed="false">
      <c r="A753" s="140" t="n">
        <v>11151</v>
      </c>
      <c r="B753" s="141"/>
      <c r="C753" s="142" t="s">
        <v>27</v>
      </c>
      <c r="D753" s="142" t="n">
        <v>15</v>
      </c>
      <c r="E753" s="142" t="n">
        <v>1</v>
      </c>
      <c r="F753" s="156" t="n">
        <v>135.8</v>
      </c>
      <c r="G753" s="143" t="n">
        <v>0.97</v>
      </c>
      <c r="H753" s="115" t="n">
        <v>1</v>
      </c>
      <c r="I753" s="116" t="s">
        <v>28</v>
      </c>
      <c r="J753" s="144"/>
      <c r="K753" s="198" t="s">
        <v>796</v>
      </c>
      <c r="L753" s="146" t="s">
        <v>252</v>
      </c>
      <c r="M753" s="147" t="n">
        <v>53</v>
      </c>
      <c r="N753" s="148" t="n">
        <f aca="false">(D753*G753)*B753</f>
        <v>0</v>
      </c>
    </row>
    <row r="754" customFormat="false" ht="15" hidden="false" customHeight="false" outlineLevel="0" collapsed="false">
      <c r="A754" s="140" t="n">
        <v>11152</v>
      </c>
      <c r="B754" s="141"/>
      <c r="C754" s="142" t="s">
        <v>27</v>
      </c>
      <c r="D754" s="142" t="n">
        <v>15</v>
      </c>
      <c r="E754" s="142" t="n">
        <v>1</v>
      </c>
      <c r="F754" s="156" t="n">
        <v>144.2</v>
      </c>
      <c r="G754" s="143" t="n">
        <v>1.03</v>
      </c>
      <c r="H754" s="115" t="n">
        <v>1</v>
      </c>
      <c r="I754" s="116" t="s">
        <v>28</v>
      </c>
      <c r="J754" s="144"/>
      <c r="K754" s="198" t="s">
        <v>797</v>
      </c>
      <c r="L754" s="146" t="s">
        <v>252</v>
      </c>
      <c r="M754" s="147" t="n">
        <v>53</v>
      </c>
      <c r="N754" s="148" t="n">
        <f aca="false">(D754*G754)*B754</f>
        <v>0</v>
      </c>
    </row>
    <row r="755" customFormat="false" ht="15" hidden="false" customHeight="false" outlineLevel="0" collapsed="false">
      <c r="A755" s="140" t="n">
        <v>11153</v>
      </c>
      <c r="B755" s="141"/>
      <c r="C755" s="142" t="s">
        <v>27</v>
      </c>
      <c r="D755" s="142" t="n">
        <v>15</v>
      </c>
      <c r="E755" s="142" t="n">
        <v>1</v>
      </c>
      <c r="F755" s="156" t="n">
        <v>189</v>
      </c>
      <c r="G755" s="143" t="n">
        <v>1.35</v>
      </c>
      <c r="H755" s="115" t="n">
        <v>1</v>
      </c>
      <c r="I755" s="116" t="s">
        <v>28</v>
      </c>
      <c r="J755" s="144"/>
      <c r="K755" s="198" t="s">
        <v>798</v>
      </c>
      <c r="L755" s="146" t="s">
        <v>252</v>
      </c>
      <c r="M755" s="147" t="n">
        <v>53</v>
      </c>
      <c r="N755" s="148" t="n">
        <f aca="false">(D755*G755)*B755</f>
        <v>0</v>
      </c>
    </row>
    <row r="756" customFormat="false" ht="15" hidden="false" customHeight="false" outlineLevel="0" collapsed="false">
      <c r="A756" s="140" t="n">
        <v>10470</v>
      </c>
      <c r="B756" s="141"/>
      <c r="C756" s="142" t="s">
        <v>27</v>
      </c>
      <c r="D756" s="142" t="n">
        <v>15</v>
      </c>
      <c r="E756" s="142" t="n">
        <v>1</v>
      </c>
      <c r="F756" s="156" t="n">
        <v>123.2</v>
      </c>
      <c r="G756" s="143" t="n">
        <v>0.88</v>
      </c>
      <c r="H756" s="115" t="n">
        <v>1</v>
      </c>
      <c r="I756" s="116" t="s">
        <v>28</v>
      </c>
      <c r="J756" s="144"/>
      <c r="K756" s="145" t="s">
        <v>799</v>
      </c>
      <c r="L756" s="146" t="s">
        <v>252</v>
      </c>
      <c r="M756" s="147" t="n">
        <v>53</v>
      </c>
      <c r="N756" s="148" t="n">
        <f aca="false">(D756*G756)*B756</f>
        <v>0</v>
      </c>
    </row>
    <row r="757" customFormat="false" ht="15" hidden="false" customHeight="false" outlineLevel="0" collapsed="false">
      <c r="A757" s="140" t="n">
        <v>10664</v>
      </c>
      <c r="B757" s="141"/>
      <c r="C757" s="142" t="s">
        <v>27</v>
      </c>
      <c r="D757" s="142" t="n">
        <v>15</v>
      </c>
      <c r="E757" s="142" t="n">
        <v>1</v>
      </c>
      <c r="F757" s="156" t="n">
        <v>285.6</v>
      </c>
      <c r="G757" s="143" t="n">
        <v>2.04</v>
      </c>
      <c r="H757" s="115" t="n">
        <v>1</v>
      </c>
      <c r="I757" s="116" t="s">
        <v>28</v>
      </c>
      <c r="J757" s="144"/>
      <c r="K757" s="198" t="s">
        <v>800</v>
      </c>
      <c r="L757" s="146" t="s">
        <v>252</v>
      </c>
      <c r="M757" s="147" t="n">
        <v>53</v>
      </c>
      <c r="N757" s="148" t="n">
        <f aca="false">(D757*G757)*B757</f>
        <v>0</v>
      </c>
    </row>
    <row r="758" customFormat="false" ht="15" hidden="false" customHeight="false" outlineLevel="0" collapsed="false">
      <c r="A758" s="199" t="n">
        <v>10801</v>
      </c>
      <c r="B758" s="141"/>
      <c r="C758" s="142" t="s">
        <v>27</v>
      </c>
      <c r="D758" s="142" t="n">
        <v>10</v>
      </c>
      <c r="E758" s="142" t="n">
        <v>1</v>
      </c>
      <c r="F758" s="156" t="n">
        <v>126</v>
      </c>
      <c r="G758" s="143" t="n">
        <v>0.9</v>
      </c>
      <c r="H758" s="115" t="n">
        <v>1</v>
      </c>
      <c r="I758" s="116" t="s">
        <v>28</v>
      </c>
      <c r="J758" s="144"/>
      <c r="K758" s="145" t="s">
        <v>801</v>
      </c>
      <c r="L758" s="146" t="s">
        <v>252</v>
      </c>
      <c r="M758" s="147" t="n">
        <v>53</v>
      </c>
      <c r="N758" s="148" t="n">
        <f aca="false">(D758*G758)*B758</f>
        <v>0</v>
      </c>
    </row>
    <row r="759" customFormat="false" ht="15" hidden="false" customHeight="false" outlineLevel="0" collapsed="false">
      <c r="A759" s="199" t="n">
        <v>10805</v>
      </c>
      <c r="B759" s="141"/>
      <c r="C759" s="142" t="s">
        <v>27</v>
      </c>
      <c r="D759" s="142" t="n">
        <v>15</v>
      </c>
      <c r="E759" s="142" t="n">
        <v>1</v>
      </c>
      <c r="F759" s="156" t="n">
        <v>114.8</v>
      </c>
      <c r="G759" s="143" t="n">
        <v>0.82</v>
      </c>
      <c r="H759" s="115" t="n">
        <v>1</v>
      </c>
      <c r="I759" s="116" t="s">
        <v>28</v>
      </c>
      <c r="J759" s="144"/>
      <c r="K759" s="145" t="s">
        <v>802</v>
      </c>
      <c r="L759" s="146" t="s">
        <v>252</v>
      </c>
      <c r="M759" s="147" t="n">
        <v>53</v>
      </c>
      <c r="N759" s="148" t="n">
        <f aca="false">(D759*G759)*B759</f>
        <v>0</v>
      </c>
    </row>
    <row r="760" customFormat="false" ht="15" hidden="false" customHeight="false" outlineLevel="0" collapsed="false">
      <c r="A760" s="199" t="n">
        <v>10811</v>
      </c>
      <c r="B760" s="141"/>
      <c r="C760" s="142" t="s">
        <v>27</v>
      </c>
      <c r="D760" s="142" t="n">
        <v>10</v>
      </c>
      <c r="E760" s="142" t="n">
        <v>3</v>
      </c>
      <c r="F760" s="156" t="n">
        <v>141.4</v>
      </c>
      <c r="G760" s="143" t="n">
        <v>1.01</v>
      </c>
      <c r="H760" s="115" t="n">
        <v>1</v>
      </c>
      <c r="I760" s="116" t="s">
        <v>28</v>
      </c>
      <c r="J760" s="144"/>
      <c r="K760" s="145" t="s">
        <v>803</v>
      </c>
      <c r="L760" s="146" t="s">
        <v>252</v>
      </c>
      <c r="M760" s="147" t="n">
        <v>53</v>
      </c>
      <c r="N760" s="148" t="n">
        <f aca="false">(D760*G760)*B760</f>
        <v>0</v>
      </c>
    </row>
    <row r="761" customFormat="false" ht="15" hidden="false" customHeight="false" outlineLevel="0" collapsed="false">
      <c r="A761" s="199" t="n">
        <v>10812</v>
      </c>
      <c r="B761" s="141"/>
      <c r="C761" s="142" t="s">
        <v>27</v>
      </c>
      <c r="D761" s="142" t="n">
        <v>10</v>
      </c>
      <c r="E761" s="142" t="n">
        <v>3</v>
      </c>
      <c r="F761" s="156" t="n">
        <v>141.4</v>
      </c>
      <c r="G761" s="143" t="n">
        <v>1.01</v>
      </c>
      <c r="H761" s="115" t="n">
        <v>1</v>
      </c>
      <c r="I761" s="116" t="s">
        <v>28</v>
      </c>
      <c r="J761" s="144"/>
      <c r="K761" s="145" t="s">
        <v>804</v>
      </c>
      <c r="L761" s="146" t="s">
        <v>252</v>
      </c>
      <c r="M761" s="147" t="n">
        <v>53</v>
      </c>
      <c r="N761" s="148" t="n">
        <f aca="false">(D761*G761)*B761</f>
        <v>0</v>
      </c>
    </row>
    <row r="762" customFormat="false" ht="15" hidden="false" customHeight="false" outlineLevel="0" collapsed="false">
      <c r="A762" s="199" t="n">
        <v>10813</v>
      </c>
      <c r="B762" s="141"/>
      <c r="C762" s="142" t="s">
        <v>27</v>
      </c>
      <c r="D762" s="142" t="n">
        <v>10</v>
      </c>
      <c r="E762" s="142" t="n">
        <v>3</v>
      </c>
      <c r="F762" s="156" t="n">
        <v>158.2</v>
      </c>
      <c r="G762" s="143" t="n">
        <v>1.13</v>
      </c>
      <c r="H762" s="115" t="n">
        <v>1</v>
      </c>
      <c r="I762" s="116" t="s">
        <v>28</v>
      </c>
      <c r="J762" s="144"/>
      <c r="K762" s="145" t="s">
        <v>805</v>
      </c>
      <c r="L762" s="146" t="s">
        <v>252</v>
      </c>
      <c r="M762" s="147" t="n">
        <v>53</v>
      </c>
      <c r="N762" s="148" t="n">
        <f aca="false">(D762*G762)*B762</f>
        <v>0</v>
      </c>
    </row>
    <row r="763" customFormat="false" ht="15" hidden="false" customHeight="false" outlineLevel="0" collapsed="false">
      <c r="A763" s="199" t="n">
        <v>10814</v>
      </c>
      <c r="B763" s="141"/>
      <c r="C763" s="142" t="s">
        <v>27</v>
      </c>
      <c r="D763" s="142" t="n">
        <v>10</v>
      </c>
      <c r="E763" s="142" t="n">
        <v>2</v>
      </c>
      <c r="F763" s="156" t="n">
        <v>177.8</v>
      </c>
      <c r="G763" s="143" t="n">
        <v>1.27</v>
      </c>
      <c r="H763" s="115" t="n">
        <v>1</v>
      </c>
      <c r="I763" s="116" t="s">
        <v>28</v>
      </c>
      <c r="J763" s="144"/>
      <c r="K763" s="145" t="s">
        <v>806</v>
      </c>
      <c r="L763" s="146" t="s">
        <v>252</v>
      </c>
      <c r="M763" s="147" t="n">
        <v>53</v>
      </c>
      <c r="N763" s="148" t="n">
        <f aca="false">(D763*G763)*B763</f>
        <v>0</v>
      </c>
    </row>
    <row r="764" customFormat="false" ht="15" hidden="false" customHeight="false" outlineLevel="0" collapsed="false">
      <c r="A764" s="200" t="n">
        <v>10815</v>
      </c>
      <c r="B764" s="141"/>
      <c r="C764" s="142" t="s">
        <v>27</v>
      </c>
      <c r="D764" s="142" t="n">
        <v>10</v>
      </c>
      <c r="E764" s="142" t="n">
        <v>2</v>
      </c>
      <c r="F764" s="156" t="n">
        <v>159.6</v>
      </c>
      <c r="G764" s="143" t="n">
        <v>1.14</v>
      </c>
      <c r="H764" s="115" t="n">
        <v>1</v>
      </c>
      <c r="I764" s="116" t="s">
        <v>28</v>
      </c>
      <c r="J764" s="144"/>
      <c r="K764" s="201" t="s">
        <v>807</v>
      </c>
      <c r="L764" s="146" t="s">
        <v>252</v>
      </c>
      <c r="M764" s="147" t="n">
        <v>54</v>
      </c>
      <c r="N764" s="148" t="n">
        <f aca="false">(D764*G764)*B764</f>
        <v>0</v>
      </c>
    </row>
    <row r="765" customFormat="false" ht="15" hidden="false" customHeight="false" outlineLevel="0" collapsed="false">
      <c r="A765" s="199" t="n">
        <v>10831</v>
      </c>
      <c r="B765" s="141"/>
      <c r="C765" s="142" t="s">
        <v>27</v>
      </c>
      <c r="D765" s="142" t="n">
        <v>10</v>
      </c>
      <c r="E765" s="142" t="n">
        <v>2</v>
      </c>
      <c r="F765" s="156" t="n">
        <v>246.4</v>
      </c>
      <c r="G765" s="143" t="n">
        <v>1.76</v>
      </c>
      <c r="H765" s="115" t="n">
        <v>1</v>
      </c>
      <c r="I765" s="116" t="s">
        <v>28</v>
      </c>
      <c r="J765" s="144"/>
      <c r="K765" s="145" t="s">
        <v>808</v>
      </c>
      <c r="L765" s="146" t="s">
        <v>252</v>
      </c>
      <c r="M765" s="147" t="n">
        <v>54</v>
      </c>
      <c r="N765" s="148" t="n">
        <f aca="false">(D765*G765)*B765</f>
        <v>0</v>
      </c>
    </row>
    <row r="766" customFormat="false" ht="15" hidden="false" customHeight="false" outlineLevel="0" collapsed="false">
      <c r="A766" s="200" t="n">
        <v>10832</v>
      </c>
      <c r="B766" s="141"/>
      <c r="C766" s="142" t="s">
        <v>27</v>
      </c>
      <c r="D766" s="142" t="n">
        <v>10</v>
      </c>
      <c r="E766" s="142" t="n">
        <v>1</v>
      </c>
      <c r="F766" s="156" t="n">
        <v>158.2</v>
      </c>
      <c r="G766" s="143" t="n">
        <v>1.13</v>
      </c>
      <c r="H766" s="115" t="n">
        <v>1</v>
      </c>
      <c r="I766" s="116" t="s">
        <v>28</v>
      </c>
      <c r="J766" s="159"/>
      <c r="K766" s="152" t="s">
        <v>809</v>
      </c>
      <c r="L766" s="146" t="s">
        <v>252</v>
      </c>
      <c r="M766" s="147" t="n">
        <v>54</v>
      </c>
      <c r="N766" s="148" t="n">
        <f aca="false">(D766*G766)*B766</f>
        <v>0</v>
      </c>
    </row>
    <row r="767" customFormat="false" ht="15" hidden="false" customHeight="false" outlineLevel="0" collapsed="false">
      <c r="A767" s="200" t="n">
        <v>10834</v>
      </c>
      <c r="B767" s="141"/>
      <c r="C767" s="142" t="s">
        <v>27</v>
      </c>
      <c r="D767" s="142" t="n">
        <v>10</v>
      </c>
      <c r="E767" s="142" t="n">
        <v>1</v>
      </c>
      <c r="F767" s="156" t="n">
        <v>149.8</v>
      </c>
      <c r="G767" s="143" t="n">
        <v>1.07</v>
      </c>
      <c r="H767" s="115" t="n">
        <v>1</v>
      </c>
      <c r="I767" s="116" t="s">
        <v>28</v>
      </c>
      <c r="J767" s="159"/>
      <c r="K767" s="201" t="s">
        <v>810</v>
      </c>
      <c r="L767" s="146" t="s">
        <v>252</v>
      </c>
      <c r="M767" s="147" t="n">
        <v>54</v>
      </c>
      <c r="N767" s="148" t="n">
        <f aca="false">(D767*G767)*B767</f>
        <v>0</v>
      </c>
    </row>
    <row r="768" customFormat="false" ht="15" hidden="false" customHeight="false" outlineLevel="0" collapsed="false">
      <c r="A768" s="176"/>
      <c r="B768" s="219"/>
      <c r="C768" s="178"/>
      <c r="D768" s="220" t="n">
        <f aca="false">SUM(B12:B767)/4</f>
        <v>0</v>
      </c>
      <c r="E768" s="178"/>
      <c r="F768" s="156" t="n">
        <v>0</v>
      </c>
      <c r="G768" s="179"/>
      <c r="H768" s="134"/>
      <c r="I768" s="180"/>
      <c r="J768" s="190"/>
      <c r="K768" s="188"/>
      <c r="L768" s="191"/>
      <c r="M768" s="147"/>
      <c r="N768" s="183" t="s">
        <v>5</v>
      </c>
    </row>
    <row r="769" customFormat="false" ht="18" hidden="false" customHeight="false" outlineLevel="0" collapsed="false">
      <c r="A769" s="131"/>
      <c r="B769" s="132"/>
      <c r="C769" s="72"/>
      <c r="D769" s="73"/>
      <c r="E769" s="75"/>
      <c r="F769" s="156"/>
      <c r="G769" s="133"/>
      <c r="H769" s="134"/>
      <c r="I769" s="135"/>
      <c r="J769" s="136" t="s">
        <v>811</v>
      </c>
      <c r="K769" s="137"/>
      <c r="L769" s="75"/>
      <c r="M769" s="147"/>
      <c r="N769" s="98" t="s">
        <v>5</v>
      </c>
    </row>
    <row r="770" customFormat="false" ht="15" hidden="false" customHeight="false" outlineLevel="0" collapsed="false">
      <c r="A770" s="99"/>
      <c r="B770" s="100"/>
      <c r="C770" s="101"/>
      <c r="D770" s="73"/>
      <c r="E770" s="102"/>
      <c r="F770" s="156" t="n">
        <v>0</v>
      </c>
      <c r="G770" s="103"/>
      <c r="H770" s="104"/>
      <c r="I770" s="105"/>
      <c r="J770" s="106"/>
      <c r="K770" s="107" t="s">
        <v>72</v>
      </c>
      <c r="L770" s="75"/>
      <c r="M770" s="147"/>
      <c r="N770" s="98" t="s">
        <v>5</v>
      </c>
    </row>
    <row r="771" customFormat="false" ht="15" hidden="false" customHeight="false" outlineLevel="0" collapsed="false">
      <c r="A771" s="140" t="n">
        <v>90001</v>
      </c>
      <c r="B771" s="141"/>
      <c r="C771" s="142" t="s">
        <v>27</v>
      </c>
      <c r="D771" s="142" t="n">
        <v>16</v>
      </c>
      <c r="E771" s="142" t="n">
        <v>1</v>
      </c>
      <c r="F771" s="156" t="n">
        <v>149.8</v>
      </c>
      <c r="G771" s="143" t="n">
        <v>1.07</v>
      </c>
      <c r="H771" s="115" t="n">
        <v>1</v>
      </c>
      <c r="I771" s="116" t="s">
        <v>812</v>
      </c>
      <c r="J771" s="159" t="s">
        <v>138</v>
      </c>
      <c r="K771" s="145" t="s">
        <v>139</v>
      </c>
      <c r="L771" s="146" t="s">
        <v>252</v>
      </c>
      <c r="M771" s="147" t="n">
        <v>57</v>
      </c>
      <c r="N771" s="148" t="n">
        <f aca="false">(D771*G771)*B771</f>
        <v>0</v>
      </c>
    </row>
    <row r="772" customFormat="false" ht="15" hidden="false" customHeight="false" outlineLevel="0" collapsed="false">
      <c r="A772" s="140" t="n">
        <v>90002</v>
      </c>
      <c r="B772" s="141"/>
      <c r="C772" s="111" t="s">
        <v>27</v>
      </c>
      <c r="D772" s="142" t="n">
        <v>16</v>
      </c>
      <c r="E772" s="142" t="n">
        <v>1</v>
      </c>
      <c r="F772" s="156" t="n">
        <v>151.2</v>
      </c>
      <c r="G772" s="143" t="n">
        <v>1.08</v>
      </c>
      <c r="H772" s="115" t="n">
        <v>1</v>
      </c>
      <c r="I772" s="116" t="s">
        <v>812</v>
      </c>
      <c r="J772" s="144" t="s">
        <v>138</v>
      </c>
      <c r="K772" s="149" t="s">
        <v>813</v>
      </c>
      <c r="L772" s="146" t="s">
        <v>252</v>
      </c>
      <c r="M772" s="147" t="n">
        <v>57</v>
      </c>
      <c r="N772" s="148" t="n">
        <f aca="false">(D772*G772)*B772</f>
        <v>0</v>
      </c>
    </row>
    <row r="773" customFormat="false" ht="15" hidden="false" customHeight="false" outlineLevel="0" collapsed="false">
      <c r="A773" s="140" t="n">
        <v>90003</v>
      </c>
      <c r="B773" s="141"/>
      <c r="C773" s="111" t="s">
        <v>27</v>
      </c>
      <c r="D773" s="142" t="n">
        <v>16</v>
      </c>
      <c r="E773" s="142" t="n">
        <v>1</v>
      </c>
      <c r="F773" s="156" t="n">
        <v>155.4</v>
      </c>
      <c r="G773" s="143" t="n">
        <v>1.11</v>
      </c>
      <c r="H773" s="115" t="n">
        <v>1</v>
      </c>
      <c r="I773" s="116" t="s">
        <v>812</v>
      </c>
      <c r="J773" s="144" t="s">
        <v>138</v>
      </c>
      <c r="K773" s="149" t="s">
        <v>283</v>
      </c>
      <c r="L773" s="146" t="s">
        <v>252</v>
      </c>
      <c r="M773" s="147" t="n">
        <v>57</v>
      </c>
      <c r="N773" s="148" t="n">
        <f aca="false">(D773*G773)*B773</f>
        <v>0</v>
      </c>
    </row>
    <row r="774" customFormat="false" ht="15" hidden="false" customHeight="false" outlineLevel="0" collapsed="false">
      <c r="A774" s="140" t="n">
        <v>90004</v>
      </c>
      <c r="B774" s="141"/>
      <c r="C774" s="111" t="s">
        <v>27</v>
      </c>
      <c r="D774" s="142" t="n">
        <v>16</v>
      </c>
      <c r="E774" s="142" t="n">
        <v>1</v>
      </c>
      <c r="F774" s="156" t="n">
        <v>137.2</v>
      </c>
      <c r="G774" s="143" t="n">
        <v>0.98</v>
      </c>
      <c r="H774" s="115" t="n">
        <v>1</v>
      </c>
      <c r="I774" s="116" t="s">
        <v>812</v>
      </c>
      <c r="J774" s="144" t="s">
        <v>138</v>
      </c>
      <c r="K774" s="149" t="s">
        <v>142</v>
      </c>
      <c r="L774" s="146" t="s">
        <v>252</v>
      </c>
      <c r="M774" s="147" t="n">
        <v>57</v>
      </c>
      <c r="N774" s="148" t="n">
        <f aca="false">(D774*G774)*B774</f>
        <v>0</v>
      </c>
    </row>
    <row r="775" customFormat="false" ht="15" hidden="false" customHeight="false" outlineLevel="0" collapsed="false">
      <c r="A775" s="140" t="n">
        <v>90005</v>
      </c>
      <c r="B775" s="141"/>
      <c r="C775" s="111" t="s">
        <v>27</v>
      </c>
      <c r="D775" s="142" t="n">
        <v>16</v>
      </c>
      <c r="E775" s="142" t="n">
        <v>1</v>
      </c>
      <c r="F775" s="156" t="n">
        <v>148.4</v>
      </c>
      <c r="G775" s="143" t="n">
        <v>1.06</v>
      </c>
      <c r="H775" s="115" t="n">
        <v>1</v>
      </c>
      <c r="I775" s="116" t="s">
        <v>812</v>
      </c>
      <c r="J775" s="144" t="s">
        <v>138</v>
      </c>
      <c r="K775" s="149" t="s">
        <v>290</v>
      </c>
      <c r="L775" s="146" t="s">
        <v>252</v>
      </c>
      <c r="M775" s="147" t="n">
        <v>57</v>
      </c>
      <c r="N775" s="148" t="n">
        <f aca="false">(D775*G775)*B775</f>
        <v>0</v>
      </c>
    </row>
    <row r="776" customFormat="false" ht="15" hidden="false" customHeight="false" outlineLevel="0" collapsed="false">
      <c r="A776" s="140" t="n">
        <v>90006</v>
      </c>
      <c r="B776" s="141"/>
      <c r="C776" s="111" t="s">
        <v>27</v>
      </c>
      <c r="D776" s="142" t="n">
        <v>16</v>
      </c>
      <c r="E776" s="142" t="n">
        <v>1</v>
      </c>
      <c r="F776" s="156" t="n">
        <v>151.2</v>
      </c>
      <c r="G776" s="143" t="n">
        <v>1.08</v>
      </c>
      <c r="H776" s="115" t="n">
        <v>1</v>
      </c>
      <c r="I776" s="116" t="s">
        <v>812</v>
      </c>
      <c r="J776" s="144" t="s">
        <v>138</v>
      </c>
      <c r="K776" s="149" t="s">
        <v>293</v>
      </c>
      <c r="L776" s="146" t="s">
        <v>252</v>
      </c>
      <c r="M776" s="147" t="n">
        <v>57</v>
      </c>
      <c r="N776" s="148" t="n">
        <f aca="false">(D776*G776)*B776</f>
        <v>0</v>
      </c>
    </row>
    <row r="777" customFormat="false" ht="15" hidden="false" customHeight="false" outlineLevel="0" collapsed="false">
      <c r="A777" s="140" t="n">
        <v>90007</v>
      </c>
      <c r="B777" s="141"/>
      <c r="C777" s="111" t="s">
        <v>27</v>
      </c>
      <c r="D777" s="142" t="n">
        <v>16</v>
      </c>
      <c r="E777" s="142" t="n">
        <v>1</v>
      </c>
      <c r="F777" s="156" t="n">
        <v>151.2</v>
      </c>
      <c r="G777" s="143" t="n">
        <v>1.08</v>
      </c>
      <c r="H777" s="115" t="n">
        <v>1</v>
      </c>
      <c r="I777" s="116" t="s">
        <v>812</v>
      </c>
      <c r="J777" s="144" t="s">
        <v>138</v>
      </c>
      <c r="K777" s="152" t="s">
        <v>88</v>
      </c>
      <c r="L777" s="146" t="s">
        <v>252</v>
      </c>
      <c r="M777" s="147" t="n">
        <v>57</v>
      </c>
      <c r="N777" s="148" t="n">
        <f aca="false">(D777*G777)*B777</f>
        <v>0</v>
      </c>
    </row>
    <row r="778" customFormat="false" ht="15" hidden="false" customHeight="false" outlineLevel="0" collapsed="false">
      <c r="A778" s="140" t="n">
        <v>90008</v>
      </c>
      <c r="B778" s="141"/>
      <c r="C778" s="111" t="s">
        <v>27</v>
      </c>
      <c r="D778" s="142" t="n">
        <v>16</v>
      </c>
      <c r="E778" s="142" t="n">
        <v>1</v>
      </c>
      <c r="F778" s="156" t="n">
        <v>151.2</v>
      </c>
      <c r="G778" s="143" t="n">
        <v>1.08</v>
      </c>
      <c r="H778" s="115" t="n">
        <v>1</v>
      </c>
      <c r="I778" s="116" t="s">
        <v>812</v>
      </c>
      <c r="J778" s="144" t="s">
        <v>138</v>
      </c>
      <c r="K778" s="152" t="s">
        <v>298</v>
      </c>
      <c r="L778" s="146" t="s">
        <v>252</v>
      </c>
      <c r="M778" s="147" t="n">
        <v>57</v>
      </c>
      <c r="N778" s="148" t="n">
        <f aca="false">(D778*G778)*B778</f>
        <v>0</v>
      </c>
    </row>
    <row r="779" customFormat="false" ht="15" hidden="false" customHeight="false" outlineLevel="0" collapsed="false">
      <c r="A779" s="140" t="n">
        <v>90009</v>
      </c>
      <c r="B779" s="141"/>
      <c r="C779" s="111" t="s">
        <v>27</v>
      </c>
      <c r="D779" s="142" t="n">
        <v>16</v>
      </c>
      <c r="E779" s="142" t="n">
        <v>1</v>
      </c>
      <c r="F779" s="156" t="n">
        <v>140</v>
      </c>
      <c r="G779" s="143" t="n">
        <v>1</v>
      </c>
      <c r="H779" s="115" t="n">
        <v>1</v>
      </c>
      <c r="I779" s="116" t="s">
        <v>812</v>
      </c>
      <c r="J779" s="144" t="s">
        <v>150</v>
      </c>
      <c r="K779" s="152" t="s">
        <v>151</v>
      </c>
      <c r="L779" s="146" t="s">
        <v>252</v>
      </c>
      <c r="M779" s="147" t="n">
        <v>57</v>
      </c>
      <c r="N779" s="148" t="n">
        <f aca="false">(D779*G779)*B779</f>
        <v>0</v>
      </c>
    </row>
    <row r="780" customFormat="false" ht="15" hidden="false" customHeight="false" outlineLevel="0" collapsed="false">
      <c r="A780" s="140" t="n">
        <v>90010</v>
      </c>
      <c r="B780" s="141"/>
      <c r="C780" s="111" t="s">
        <v>27</v>
      </c>
      <c r="D780" s="142" t="n">
        <v>16</v>
      </c>
      <c r="E780" s="142" t="n">
        <v>1</v>
      </c>
      <c r="F780" s="156" t="n">
        <v>141.4</v>
      </c>
      <c r="G780" s="143" t="n">
        <v>1.01</v>
      </c>
      <c r="H780" s="115" t="n">
        <v>1</v>
      </c>
      <c r="I780" s="116" t="s">
        <v>812</v>
      </c>
      <c r="J780" s="144" t="s">
        <v>150</v>
      </c>
      <c r="K780" s="152" t="s">
        <v>814</v>
      </c>
      <c r="L780" s="146" t="s">
        <v>252</v>
      </c>
      <c r="M780" s="147" t="n">
        <v>57</v>
      </c>
      <c r="N780" s="148" t="n">
        <f aca="false">(D780*G780)*B780</f>
        <v>0</v>
      </c>
    </row>
    <row r="781" customFormat="false" ht="15" hidden="false" customHeight="false" outlineLevel="0" collapsed="false">
      <c r="A781" s="140" t="n">
        <v>90011</v>
      </c>
      <c r="B781" s="141"/>
      <c r="C781" s="111" t="s">
        <v>27</v>
      </c>
      <c r="D781" s="142" t="n">
        <v>16</v>
      </c>
      <c r="E781" s="142" t="n">
        <v>1</v>
      </c>
      <c r="F781" s="156" t="n">
        <v>141.4</v>
      </c>
      <c r="G781" s="143" t="n">
        <v>1.01</v>
      </c>
      <c r="H781" s="115" t="n">
        <v>1</v>
      </c>
      <c r="I781" s="116" t="s">
        <v>812</v>
      </c>
      <c r="J781" s="144" t="s">
        <v>815</v>
      </c>
      <c r="K781" s="152" t="s">
        <v>164</v>
      </c>
      <c r="L781" s="146" t="s">
        <v>252</v>
      </c>
      <c r="M781" s="147" t="n">
        <v>57</v>
      </c>
      <c r="N781" s="148" t="n">
        <f aca="false">(D781*G781)*B781</f>
        <v>0</v>
      </c>
    </row>
    <row r="782" customFormat="false" ht="15" hidden="false" customHeight="false" outlineLevel="0" collapsed="false">
      <c r="A782" s="140" t="n">
        <v>90012</v>
      </c>
      <c r="B782" s="141"/>
      <c r="C782" s="111" t="s">
        <v>27</v>
      </c>
      <c r="D782" s="142" t="n">
        <v>16</v>
      </c>
      <c r="E782" s="142" t="n">
        <v>1</v>
      </c>
      <c r="F782" s="156" t="n">
        <v>151.2</v>
      </c>
      <c r="G782" s="143" t="n">
        <v>1.08</v>
      </c>
      <c r="H782" s="115" t="n">
        <v>1</v>
      </c>
      <c r="I782" s="116" t="s">
        <v>812</v>
      </c>
      <c r="J782" s="144" t="s">
        <v>168</v>
      </c>
      <c r="K782" s="152" t="s">
        <v>325</v>
      </c>
      <c r="L782" s="146" t="s">
        <v>252</v>
      </c>
      <c r="M782" s="147" t="n">
        <v>57</v>
      </c>
      <c r="N782" s="148" t="n">
        <f aca="false">(D782*G782)*B782</f>
        <v>0</v>
      </c>
    </row>
    <row r="783" customFormat="false" ht="15" hidden="false" customHeight="false" outlineLevel="0" collapsed="false">
      <c r="A783" s="140" t="n">
        <v>90071</v>
      </c>
      <c r="B783" s="141"/>
      <c r="C783" s="111" t="s">
        <v>27</v>
      </c>
      <c r="D783" s="142" t="n">
        <v>16</v>
      </c>
      <c r="E783" s="142" t="n">
        <v>1</v>
      </c>
      <c r="F783" s="156" t="n">
        <v>147</v>
      </c>
      <c r="G783" s="143" t="n">
        <v>1.05</v>
      </c>
      <c r="H783" s="115" t="n">
        <v>1</v>
      </c>
      <c r="I783" s="116" t="s">
        <v>812</v>
      </c>
      <c r="J783" s="144" t="s">
        <v>168</v>
      </c>
      <c r="K783" s="152" t="s">
        <v>172</v>
      </c>
      <c r="L783" s="146" t="s">
        <v>252</v>
      </c>
      <c r="M783" s="147" t="n">
        <v>57</v>
      </c>
      <c r="N783" s="148" t="n">
        <f aca="false">(D783*G783)*B783</f>
        <v>0</v>
      </c>
    </row>
    <row r="784" customFormat="false" ht="15" hidden="false" customHeight="false" outlineLevel="0" collapsed="false">
      <c r="A784" s="99"/>
      <c r="B784" s="100"/>
      <c r="C784" s="101"/>
      <c r="D784" s="73"/>
      <c r="E784" s="102"/>
      <c r="F784" s="156" t="n">
        <v>0</v>
      </c>
      <c r="G784" s="103"/>
      <c r="H784" s="104"/>
      <c r="I784" s="105"/>
      <c r="J784" s="106"/>
      <c r="K784" s="107" t="s">
        <v>55</v>
      </c>
      <c r="L784" s="75"/>
      <c r="M784" s="147"/>
      <c r="N784" s="98" t="s">
        <v>5</v>
      </c>
    </row>
    <row r="785" customFormat="false" ht="15" hidden="false" customHeight="false" outlineLevel="0" collapsed="false">
      <c r="A785" s="140" t="n">
        <v>90013</v>
      </c>
      <c r="B785" s="141"/>
      <c r="C785" s="111" t="s">
        <v>27</v>
      </c>
      <c r="D785" s="142" t="n">
        <v>16</v>
      </c>
      <c r="E785" s="151" t="n">
        <v>2</v>
      </c>
      <c r="F785" s="156" t="n">
        <v>175</v>
      </c>
      <c r="G785" s="143" t="n">
        <v>1.25</v>
      </c>
      <c r="H785" s="115" t="n">
        <v>1</v>
      </c>
      <c r="I785" s="116" t="s">
        <v>812</v>
      </c>
      <c r="J785" s="144" t="s">
        <v>186</v>
      </c>
      <c r="K785" s="152" t="s">
        <v>816</v>
      </c>
      <c r="L785" s="146" t="s">
        <v>374</v>
      </c>
      <c r="M785" s="147" t="n">
        <v>57</v>
      </c>
      <c r="N785" s="148" t="n">
        <f aca="false">(D785*G785)*B785</f>
        <v>0</v>
      </c>
    </row>
    <row r="786" customFormat="false" ht="15" hidden="false" customHeight="false" outlineLevel="0" collapsed="false">
      <c r="A786" s="140" t="n">
        <v>90014</v>
      </c>
      <c r="B786" s="141"/>
      <c r="C786" s="111" t="s">
        <v>27</v>
      </c>
      <c r="D786" s="142" t="n">
        <v>16</v>
      </c>
      <c r="E786" s="151" t="n">
        <v>2</v>
      </c>
      <c r="F786" s="156" t="n">
        <v>154</v>
      </c>
      <c r="G786" s="143" t="n">
        <v>1.1</v>
      </c>
      <c r="H786" s="115" t="n">
        <v>1</v>
      </c>
      <c r="I786" s="116" t="s">
        <v>812</v>
      </c>
      <c r="J786" s="144" t="s">
        <v>186</v>
      </c>
      <c r="K786" s="152" t="s">
        <v>345</v>
      </c>
      <c r="L786" s="146" t="s">
        <v>374</v>
      </c>
      <c r="M786" s="147" t="n">
        <v>57</v>
      </c>
      <c r="N786" s="148" t="n">
        <f aca="false">(D786*G786)*B786</f>
        <v>0</v>
      </c>
    </row>
    <row r="787" customFormat="false" ht="15" hidden="false" customHeight="false" outlineLevel="0" collapsed="false">
      <c r="A787" s="140" t="n">
        <v>90015</v>
      </c>
      <c r="B787" s="141"/>
      <c r="C787" s="111" t="s">
        <v>27</v>
      </c>
      <c r="D787" s="142" t="n">
        <v>16</v>
      </c>
      <c r="E787" s="151" t="n">
        <v>2</v>
      </c>
      <c r="F787" s="156" t="n">
        <v>152.6</v>
      </c>
      <c r="G787" s="143" t="n">
        <v>1.09</v>
      </c>
      <c r="H787" s="115" t="n">
        <v>1</v>
      </c>
      <c r="I787" s="116" t="s">
        <v>812</v>
      </c>
      <c r="J787" s="144" t="s">
        <v>186</v>
      </c>
      <c r="K787" s="149" t="s">
        <v>817</v>
      </c>
      <c r="L787" s="146" t="s">
        <v>374</v>
      </c>
      <c r="M787" s="147" t="n">
        <v>57</v>
      </c>
      <c r="N787" s="148" t="n">
        <f aca="false">(D787*G787)*B787</f>
        <v>0</v>
      </c>
    </row>
    <row r="788" customFormat="false" ht="15" hidden="false" customHeight="false" outlineLevel="0" collapsed="false">
      <c r="A788" s="140" t="n">
        <v>90016</v>
      </c>
      <c r="B788" s="141"/>
      <c r="C788" s="111" t="s">
        <v>27</v>
      </c>
      <c r="D788" s="142" t="n">
        <v>16</v>
      </c>
      <c r="E788" s="151" t="n">
        <v>2</v>
      </c>
      <c r="F788" s="156" t="n">
        <v>152.6</v>
      </c>
      <c r="G788" s="143" t="n">
        <v>1.09</v>
      </c>
      <c r="H788" s="115" t="n">
        <v>1</v>
      </c>
      <c r="I788" s="116" t="s">
        <v>812</v>
      </c>
      <c r="J788" s="144" t="s">
        <v>186</v>
      </c>
      <c r="K788" s="149" t="s">
        <v>194</v>
      </c>
      <c r="L788" s="146" t="s">
        <v>374</v>
      </c>
      <c r="M788" s="147" t="n">
        <v>58</v>
      </c>
      <c r="N788" s="148" t="n">
        <f aca="false">(D788*G788)*B788</f>
        <v>0</v>
      </c>
    </row>
    <row r="789" customFormat="false" ht="15" hidden="false" customHeight="false" outlineLevel="0" collapsed="false">
      <c r="A789" s="140" t="n">
        <v>90017</v>
      </c>
      <c r="B789" s="141"/>
      <c r="C789" s="111" t="s">
        <v>27</v>
      </c>
      <c r="D789" s="142" t="n">
        <v>16</v>
      </c>
      <c r="E789" s="151" t="n">
        <v>2</v>
      </c>
      <c r="F789" s="156" t="n">
        <v>133</v>
      </c>
      <c r="G789" s="143" t="n">
        <v>0.95</v>
      </c>
      <c r="H789" s="115" t="n">
        <v>1</v>
      </c>
      <c r="I789" s="116" t="s">
        <v>812</v>
      </c>
      <c r="J789" s="144" t="s">
        <v>196</v>
      </c>
      <c r="K789" s="149" t="s">
        <v>818</v>
      </c>
      <c r="L789" s="146" t="s">
        <v>374</v>
      </c>
      <c r="M789" s="147" t="n">
        <v>58</v>
      </c>
      <c r="N789" s="148" t="n">
        <f aca="false">(D789*G789)*B789</f>
        <v>0</v>
      </c>
    </row>
    <row r="790" customFormat="false" ht="15" hidden="false" customHeight="false" outlineLevel="0" collapsed="false">
      <c r="A790" s="140" t="n">
        <v>90018</v>
      </c>
      <c r="B790" s="141"/>
      <c r="C790" s="111" t="s">
        <v>27</v>
      </c>
      <c r="D790" s="142" t="n">
        <v>16</v>
      </c>
      <c r="E790" s="151" t="n">
        <v>2</v>
      </c>
      <c r="F790" s="156" t="n">
        <v>147</v>
      </c>
      <c r="G790" s="143" t="n">
        <v>1.05</v>
      </c>
      <c r="H790" s="115" t="n">
        <v>1</v>
      </c>
      <c r="I790" s="116" t="s">
        <v>812</v>
      </c>
      <c r="J790" s="144" t="s">
        <v>819</v>
      </c>
      <c r="K790" s="149" t="s">
        <v>820</v>
      </c>
      <c r="L790" s="146" t="s">
        <v>374</v>
      </c>
      <c r="M790" s="147" t="n">
        <v>58</v>
      </c>
      <c r="N790" s="148" t="n">
        <f aca="false">(D790*G790)*B790</f>
        <v>0</v>
      </c>
    </row>
    <row r="791" customFormat="false" ht="15" hidden="false" customHeight="false" outlineLevel="0" collapsed="false">
      <c r="A791" s="140" t="n">
        <v>90019</v>
      </c>
      <c r="B791" s="141"/>
      <c r="C791" s="111" t="s">
        <v>27</v>
      </c>
      <c r="D791" s="142" t="n">
        <v>16</v>
      </c>
      <c r="E791" s="151" t="n">
        <v>2</v>
      </c>
      <c r="F791" s="156" t="n">
        <v>176.4</v>
      </c>
      <c r="G791" s="143" t="n">
        <v>1.26</v>
      </c>
      <c r="H791" s="115" t="n">
        <v>1</v>
      </c>
      <c r="I791" s="116" t="s">
        <v>812</v>
      </c>
      <c r="J791" s="144" t="s">
        <v>819</v>
      </c>
      <c r="K791" s="149" t="s">
        <v>821</v>
      </c>
      <c r="L791" s="146" t="s">
        <v>374</v>
      </c>
      <c r="M791" s="147" t="n">
        <v>58</v>
      </c>
      <c r="N791" s="148" t="n">
        <f aca="false">(D791*G791)*B791</f>
        <v>0</v>
      </c>
    </row>
    <row r="792" customFormat="false" ht="15" hidden="false" customHeight="false" outlineLevel="0" collapsed="false">
      <c r="A792" s="140" t="n">
        <v>90020</v>
      </c>
      <c r="B792" s="141"/>
      <c r="C792" s="111" t="s">
        <v>27</v>
      </c>
      <c r="D792" s="142" t="n">
        <v>16</v>
      </c>
      <c r="E792" s="151" t="n">
        <v>2</v>
      </c>
      <c r="F792" s="156" t="n">
        <v>147</v>
      </c>
      <c r="G792" s="143" t="n">
        <v>1.05</v>
      </c>
      <c r="H792" s="115" t="n">
        <v>1</v>
      </c>
      <c r="I792" s="116" t="s">
        <v>812</v>
      </c>
      <c r="J792" s="144" t="s">
        <v>198</v>
      </c>
      <c r="K792" s="149" t="s">
        <v>822</v>
      </c>
      <c r="L792" s="146" t="s">
        <v>374</v>
      </c>
      <c r="M792" s="147" t="n">
        <v>58</v>
      </c>
      <c r="N792" s="148" t="n">
        <f aca="false">(D792*G792)*B792</f>
        <v>0</v>
      </c>
    </row>
    <row r="793" customFormat="false" ht="15" hidden="false" customHeight="false" outlineLevel="0" collapsed="false">
      <c r="A793" s="140" t="n">
        <v>90021</v>
      </c>
      <c r="B793" s="141"/>
      <c r="C793" s="111" t="s">
        <v>27</v>
      </c>
      <c r="D793" s="142" t="n">
        <v>16</v>
      </c>
      <c r="E793" s="151" t="n">
        <v>2</v>
      </c>
      <c r="F793" s="156" t="n">
        <v>168</v>
      </c>
      <c r="G793" s="143" t="n">
        <v>1.2</v>
      </c>
      <c r="H793" s="115" t="n">
        <v>1</v>
      </c>
      <c r="I793" s="116" t="s">
        <v>812</v>
      </c>
      <c r="J793" s="144" t="s">
        <v>823</v>
      </c>
      <c r="K793" s="149" t="s">
        <v>824</v>
      </c>
      <c r="L793" s="146" t="s">
        <v>374</v>
      </c>
      <c r="M793" s="147" t="n">
        <v>58</v>
      </c>
      <c r="N793" s="148" t="n">
        <f aca="false">(D793*G793)*B793</f>
        <v>0</v>
      </c>
    </row>
    <row r="794" customFormat="false" ht="15" hidden="false" customHeight="false" outlineLevel="0" collapsed="false">
      <c r="A794" s="140" t="n">
        <v>90022</v>
      </c>
      <c r="B794" s="141"/>
      <c r="C794" s="111" t="s">
        <v>27</v>
      </c>
      <c r="D794" s="142" t="n">
        <v>16</v>
      </c>
      <c r="E794" s="151" t="n">
        <v>2</v>
      </c>
      <c r="F794" s="156" t="n">
        <v>173.6</v>
      </c>
      <c r="G794" s="143" t="n">
        <v>1.24</v>
      </c>
      <c r="H794" s="115" t="n">
        <v>1</v>
      </c>
      <c r="I794" s="116" t="s">
        <v>812</v>
      </c>
      <c r="J794" s="144" t="s">
        <v>819</v>
      </c>
      <c r="K794" s="152" t="s">
        <v>825</v>
      </c>
      <c r="L794" s="146" t="s">
        <v>374</v>
      </c>
      <c r="M794" s="147" t="n">
        <v>58</v>
      </c>
      <c r="N794" s="148" t="n">
        <f aca="false">(D794*G794)*B794</f>
        <v>0</v>
      </c>
    </row>
    <row r="795" customFormat="false" ht="15" hidden="false" customHeight="false" outlineLevel="0" collapsed="false">
      <c r="A795" s="140" t="n">
        <v>90023</v>
      </c>
      <c r="B795" s="141"/>
      <c r="C795" s="111" t="s">
        <v>27</v>
      </c>
      <c r="D795" s="142" t="n">
        <v>16</v>
      </c>
      <c r="E795" s="151" t="n">
        <v>2</v>
      </c>
      <c r="F795" s="156" t="n">
        <v>147</v>
      </c>
      <c r="G795" s="143" t="n">
        <v>1.05</v>
      </c>
      <c r="H795" s="115" t="n">
        <v>1</v>
      </c>
      <c r="I795" s="116" t="s">
        <v>812</v>
      </c>
      <c r="J795" s="144" t="s">
        <v>819</v>
      </c>
      <c r="K795" s="152" t="s">
        <v>199</v>
      </c>
      <c r="L795" s="146" t="s">
        <v>374</v>
      </c>
      <c r="M795" s="147" t="n">
        <v>58</v>
      </c>
      <c r="N795" s="148" t="n">
        <f aca="false">(D795*G795)*B795</f>
        <v>0</v>
      </c>
    </row>
    <row r="796" customFormat="false" ht="15" hidden="false" customHeight="false" outlineLevel="0" collapsed="false">
      <c r="A796" s="140" t="n">
        <v>90024</v>
      </c>
      <c r="B796" s="141"/>
      <c r="C796" s="111" t="s">
        <v>27</v>
      </c>
      <c r="D796" s="142" t="n">
        <v>16</v>
      </c>
      <c r="E796" s="151" t="n">
        <v>2</v>
      </c>
      <c r="F796" s="156" t="n">
        <v>183.4</v>
      </c>
      <c r="G796" s="143" t="n">
        <v>1.31</v>
      </c>
      <c r="H796" s="115" t="n">
        <v>1</v>
      </c>
      <c r="I796" s="116" t="s">
        <v>812</v>
      </c>
      <c r="J796" s="144" t="s">
        <v>826</v>
      </c>
      <c r="K796" s="154" t="s">
        <v>827</v>
      </c>
      <c r="L796" s="146" t="s">
        <v>374</v>
      </c>
      <c r="M796" s="147" t="n">
        <v>58</v>
      </c>
      <c r="N796" s="148" t="n">
        <f aca="false">(D796*G796)*B796</f>
        <v>0</v>
      </c>
    </row>
    <row r="797" customFormat="false" ht="15" hidden="false" customHeight="false" outlineLevel="0" collapsed="false">
      <c r="A797" s="140" t="n">
        <v>90025</v>
      </c>
      <c r="B797" s="141"/>
      <c r="C797" s="111" t="s">
        <v>27</v>
      </c>
      <c r="D797" s="142" t="n">
        <v>16</v>
      </c>
      <c r="E797" s="151" t="n">
        <v>2</v>
      </c>
      <c r="F797" s="156" t="n">
        <v>183.4</v>
      </c>
      <c r="G797" s="143" t="n">
        <v>1.31</v>
      </c>
      <c r="H797" s="115" t="n">
        <v>1</v>
      </c>
      <c r="I797" s="116" t="s">
        <v>812</v>
      </c>
      <c r="J797" s="144" t="s">
        <v>826</v>
      </c>
      <c r="K797" s="154" t="s">
        <v>61</v>
      </c>
      <c r="L797" s="146" t="s">
        <v>374</v>
      </c>
      <c r="M797" s="147" t="n">
        <v>58</v>
      </c>
      <c r="N797" s="148" t="n">
        <f aca="false">(D797*G797)*B797</f>
        <v>0</v>
      </c>
    </row>
    <row r="798" customFormat="false" ht="15" hidden="false" customHeight="false" outlineLevel="0" collapsed="false">
      <c r="A798" s="140" t="n">
        <v>90026</v>
      </c>
      <c r="B798" s="141"/>
      <c r="C798" s="111" t="s">
        <v>27</v>
      </c>
      <c r="D798" s="142" t="n">
        <v>16</v>
      </c>
      <c r="E798" s="151" t="n">
        <v>2</v>
      </c>
      <c r="F798" s="156" t="n">
        <v>152.6</v>
      </c>
      <c r="G798" s="143" t="n">
        <v>1.09</v>
      </c>
      <c r="H798" s="115" t="n">
        <v>1</v>
      </c>
      <c r="I798" s="116" t="s">
        <v>812</v>
      </c>
      <c r="J798" s="144" t="s">
        <v>828</v>
      </c>
      <c r="K798" s="154" t="s">
        <v>829</v>
      </c>
      <c r="L798" s="146" t="s">
        <v>374</v>
      </c>
      <c r="M798" s="147" t="n">
        <v>58</v>
      </c>
      <c r="N798" s="148" t="n">
        <f aca="false">(D798*G798)*B798</f>
        <v>0</v>
      </c>
    </row>
    <row r="799" customFormat="false" ht="15" hidden="false" customHeight="false" outlineLevel="0" collapsed="false">
      <c r="A799" s="140" t="n">
        <v>90027</v>
      </c>
      <c r="B799" s="141"/>
      <c r="C799" s="111" t="s">
        <v>27</v>
      </c>
      <c r="D799" s="142" t="n">
        <v>16</v>
      </c>
      <c r="E799" s="151" t="n">
        <v>2</v>
      </c>
      <c r="F799" s="156" t="n">
        <v>168</v>
      </c>
      <c r="G799" s="143" t="n">
        <v>1.2</v>
      </c>
      <c r="H799" s="115" t="n">
        <v>1</v>
      </c>
      <c r="I799" s="116" t="s">
        <v>812</v>
      </c>
      <c r="J799" s="144" t="s">
        <v>823</v>
      </c>
      <c r="K799" s="154" t="s">
        <v>830</v>
      </c>
      <c r="L799" s="146" t="s">
        <v>374</v>
      </c>
      <c r="M799" s="147" t="n">
        <v>58</v>
      </c>
      <c r="N799" s="148" t="n">
        <f aca="false">(D799*G799)*B799</f>
        <v>0</v>
      </c>
    </row>
    <row r="800" customFormat="false" ht="15" hidden="false" customHeight="false" outlineLevel="0" collapsed="false">
      <c r="A800" s="140" t="n">
        <v>90028</v>
      </c>
      <c r="B800" s="141"/>
      <c r="C800" s="111" t="s">
        <v>27</v>
      </c>
      <c r="D800" s="142" t="n">
        <v>16</v>
      </c>
      <c r="E800" s="151" t="n">
        <v>2</v>
      </c>
      <c r="F800" s="156" t="n">
        <v>168</v>
      </c>
      <c r="G800" s="143" t="n">
        <v>1.2</v>
      </c>
      <c r="H800" s="115" t="n">
        <v>1</v>
      </c>
      <c r="I800" s="116" t="s">
        <v>812</v>
      </c>
      <c r="J800" s="144" t="s">
        <v>823</v>
      </c>
      <c r="K800" s="154" t="s">
        <v>831</v>
      </c>
      <c r="L800" s="146" t="s">
        <v>374</v>
      </c>
      <c r="M800" s="147" t="n">
        <v>58</v>
      </c>
      <c r="N800" s="148" t="n">
        <f aca="false">(D800*G800)*B800</f>
        <v>0</v>
      </c>
    </row>
    <row r="801" customFormat="false" ht="15" hidden="false" customHeight="false" outlineLevel="0" collapsed="false">
      <c r="A801" s="140" t="n">
        <v>90029</v>
      </c>
      <c r="B801" s="141"/>
      <c r="C801" s="111" t="s">
        <v>27</v>
      </c>
      <c r="D801" s="142" t="n">
        <v>16</v>
      </c>
      <c r="E801" s="151" t="n">
        <v>2</v>
      </c>
      <c r="F801" s="156" t="n">
        <v>173.6</v>
      </c>
      <c r="G801" s="103" t="n">
        <v>1.24</v>
      </c>
      <c r="H801" s="115" t="n">
        <v>1</v>
      </c>
      <c r="I801" s="116" t="s">
        <v>812</v>
      </c>
      <c r="J801" s="159" t="s">
        <v>832</v>
      </c>
      <c r="K801" s="197" t="s">
        <v>393</v>
      </c>
      <c r="L801" s="146" t="s">
        <v>374</v>
      </c>
      <c r="M801" s="147" t="n">
        <v>58</v>
      </c>
      <c r="N801" s="148" t="n">
        <f aca="false">(D801*G801)*B801</f>
        <v>0</v>
      </c>
    </row>
    <row r="802" customFormat="false" ht="15" hidden="false" customHeight="false" outlineLevel="0" collapsed="false">
      <c r="A802" s="140" t="n">
        <v>90030</v>
      </c>
      <c r="B802" s="141"/>
      <c r="C802" s="111" t="s">
        <v>27</v>
      </c>
      <c r="D802" s="142" t="n">
        <v>16</v>
      </c>
      <c r="E802" s="151" t="n">
        <v>2</v>
      </c>
      <c r="F802" s="156" t="n">
        <v>168</v>
      </c>
      <c r="G802" s="103" t="n">
        <v>1.2</v>
      </c>
      <c r="H802" s="115" t="n">
        <v>1</v>
      </c>
      <c r="I802" s="116" t="s">
        <v>812</v>
      </c>
      <c r="J802" s="159" t="s">
        <v>833</v>
      </c>
      <c r="K802" s="197" t="s">
        <v>391</v>
      </c>
      <c r="L802" s="146" t="s">
        <v>374</v>
      </c>
      <c r="M802" s="147" t="n">
        <v>58</v>
      </c>
      <c r="N802" s="148" t="n">
        <f aca="false">(D802*G802)*B802</f>
        <v>0</v>
      </c>
    </row>
    <row r="803" customFormat="false" ht="15" hidden="false" customHeight="false" outlineLevel="0" collapsed="false">
      <c r="A803" s="140" t="n">
        <v>90031</v>
      </c>
      <c r="B803" s="141"/>
      <c r="C803" s="111" t="s">
        <v>27</v>
      </c>
      <c r="D803" s="142" t="n">
        <v>16</v>
      </c>
      <c r="E803" s="151" t="n">
        <v>2</v>
      </c>
      <c r="F803" s="156" t="n">
        <v>168</v>
      </c>
      <c r="G803" s="103" t="n">
        <v>1.2</v>
      </c>
      <c r="H803" s="115" t="n">
        <v>1</v>
      </c>
      <c r="I803" s="116" t="s">
        <v>812</v>
      </c>
      <c r="J803" s="159" t="s">
        <v>833</v>
      </c>
      <c r="K803" s="197" t="s">
        <v>221</v>
      </c>
      <c r="L803" s="146" t="s">
        <v>374</v>
      </c>
      <c r="M803" s="147" t="n">
        <v>58</v>
      </c>
      <c r="N803" s="148" t="n">
        <f aca="false">(D803*G803)*B803</f>
        <v>0</v>
      </c>
    </row>
    <row r="804" customFormat="false" ht="15" hidden="false" customHeight="false" outlineLevel="0" collapsed="false">
      <c r="A804" s="140" t="n">
        <v>90032</v>
      </c>
      <c r="B804" s="141"/>
      <c r="C804" s="111" t="s">
        <v>27</v>
      </c>
      <c r="D804" s="142" t="n">
        <v>16</v>
      </c>
      <c r="E804" s="151" t="n">
        <v>2</v>
      </c>
      <c r="F804" s="156" t="n">
        <v>173.6</v>
      </c>
      <c r="G804" s="103" t="n">
        <v>1.24</v>
      </c>
      <c r="H804" s="115" t="n">
        <v>1</v>
      </c>
      <c r="I804" s="116" t="s">
        <v>812</v>
      </c>
      <c r="J804" s="159" t="s">
        <v>832</v>
      </c>
      <c r="K804" s="197" t="s">
        <v>394</v>
      </c>
      <c r="L804" s="146" t="s">
        <v>374</v>
      </c>
      <c r="M804" s="147" t="n">
        <v>59</v>
      </c>
      <c r="N804" s="148" t="n">
        <f aca="false">(D804*G804)*B804</f>
        <v>0</v>
      </c>
    </row>
    <row r="805" customFormat="false" ht="15" hidden="false" customHeight="false" outlineLevel="0" collapsed="false">
      <c r="A805" s="99"/>
      <c r="B805" s="100"/>
      <c r="C805" s="101"/>
      <c r="D805" s="73"/>
      <c r="E805" s="102"/>
      <c r="F805" s="156" t="n">
        <v>0</v>
      </c>
      <c r="G805" s="103"/>
      <c r="H805" s="104"/>
      <c r="I805" s="105"/>
      <c r="J805" s="106"/>
      <c r="K805" s="107" t="s">
        <v>25</v>
      </c>
      <c r="L805" s="75"/>
      <c r="M805" s="108"/>
      <c r="N805" s="98" t="s">
        <v>5</v>
      </c>
    </row>
    <row r="806" customFormat="false" ht="15" hidden="false" customHeight="false" outlineLevel="0" collapsed="false">
      <c r="A806" s="140" t="n">
        <v>90033</v>
      </c>
      <c r="B806" s="141"/>
      <c r="C806" s="111" t="s">
        <v>27</v>
      </c>
      <c r="D806" s="142" t="n">
        <v>16</v>
      </c>
      <c r="E806" s="142" t="n">
        <v>7</v>
      </c>
      <c r="F806" s="156" t="n">
        <v>128.8</v>
      </c>
      <c r="G806" s="143" t="n">
        <v>0.92</v>
      </c>
      <c r="H806" s="115" t="n">
        <v>1</v>
      </c>
      <c r="I806" s="116" t="s">
        <v>812</v>
      </c>
      <c r="J806" s="144"/>
      <c r="K806" s="149" t="s">
        <v>403</v>
      </c>
      <c r="L806" s="146" t="s">
        <v>205</v>
      </c>
      <c r="M806" s="147" t="n">
        <v>59</v>
      </c>
      <c r="N806" s="148" t="n">
        <f aca="false">(D806*G806)*B806</f>
        <v>0</v>
      </c>
    </row>
    <row r="807" customFormat="false" ht="15" hidden="false" customHeight="false" outlineLevel="0" collapsed="false">
      <c r="A807" s="140" t="n">
        <v>90034</v>
      </c>
      <c r="B807" s="141"/>
      <c r="C807" s="111" t="s">
        <v>27</v>
      </c>
      <c r="D807" s="142" t="n">
        <v>16</v>
      </c>
      <c r="E807" s="142" t="n">
        <v>7</v>
      </c>
      <c r="F807" s="156" t="n">
        <v>128.8</v>
      </c>
      <c r="G807" s="143" t="n">
        <v>0.92</v>
      </c>
      <c r="H807" s="115" t="n">
        <v>1</v>
      </c>
      <c r="I807" s="116" t="s">
        <v>812</v>
      </c>
      <c r="J807" s="144"/>
      <c r="K807" s="152" t="s">
        <v>34</v>
      </c>
      <c r="L807" s="146" t="s">
        <v>205</v>
      </c>
      <c r="M807" s="147" t="n">
        <v>59</v>
      </c>
      <c r="N807" s="148" t="n">
        <f aca="false">(D807*G807)*B807</f>
        <v>0</v>
      </c>
    </row>
    <row r="808" customFormat="false" ht="15" hidden="false" customHeight="false" outlineLevel="0" collapsed="false">
      <c r="A808" s="140" t="n">
        <v>90035</v>
      </c>
      <c r="B808" s="141"/>
      <c r="C808" s="111" t="s">
        <v>27</v>
      </c>
      <c r="D808" s="142" t="n">
        <v>16</v>
      </c>
      <c r="E808" s="142" t="n">
        <v>7</v>
      </c>
      <c r="F808" s="156" t="n">
        <v>128.8</v>
      </c>
      <c r="G808" s="143" t="n">
        <v>0.92</v>
      </c>
      <c r="H808" s="115" t="n">
        <v>1</v>
      </c>
      <c r="I808" s="116" t="s">
        <v>812</v>
      </c>
      <c r="J808" s="144"/>
      <c r="K808" s="152" t="s">
        <v>40</v>
      </c>
      <c r="L808" s="146" t="s">
        <v>205</v>
      </c>
      <c r="M808" s="147" t="n">
        <v>59</v>
      </c>
      <c r="N808" s="148" t="n">
        <f aca="false">(D808*G808)*B808</f>
        <v>0</v>
      </c>
    </row>
    <row r="809" customFormat="false" ht="15" hidden="false" customHeight="false" outlineLevel="0" collapsed="false">
      <c r="A809" s="140" t="n">
        <v>90036</v>
      </c>
      <c r="B809" s="141"/>
      <c r="C809" s="111" t="s">
        <v>27</v>
      </c>
      <c r="D809" s="142" t="n">
        <v>16</v>
      </c>
      <c r="E809" s="142" t="n">
        <v>7</v>
      </c>
      <c r="F809" s="156" t="n">
        <v>135.8</v>
      </c>
      <c r="G809" s="143" t="n">
        <v>0.97</v>
      </c>
      <c r="H809" s="115" t="n">
        <v>1</v>
      </c>
      <c r="I809" s="116" t="s">
        <v>812</v>
      </c>
      <c r="J809" s="144"/>
      <c r="K809" s="154" t="s">
        <v>423</v>
      </c>
      <c r="L809" s="146" t="s">
        <v>205</v>
      </c>
      <c r="M809" s="147" t="n">
        <v>59</v>
      </c>
      <c r="N809" s="148" t="n">
        <f aca="false">(D809*G809)*B809</f>
        <v>0</v>
      </c>
    </row>
    <row r="810" customFormat="false" ht="15" hidden="false" customHeight="false" outlineLevel="0" collapsed="false">
      <c r="A810" s="140" t="n">
        <v>90037</v>
      </c>
      <c r="B810" s="141"/>
      <c r="C810" s="111" t="s">
        <v>27</v>
      </c>
      <c r="D810" s="142" t="n">
        <v>16</v>
      </c>
      <c r="E810" s="142" t="n">
        <v>7</v>
      </c>
      <c r="F810" s="156" t="n">
        <v>128.8</v>
      </c>
      <c r="G810" s="143" t="n">
        <v>0.92</v>
      </c>
      <c r="H810" s="115" t="n">
        <v>1</v>
      </c>
      <c r="I810" s="116" t="s">
        <v>812</v>
      </c>
      <c r="J810" s="144"/>
      <c r="K810" s="154" t="s">
        <v>46</v>
      </c>
      <c r="L810" s="146" t="s">
        <v>205</v>
      </c>
      <c r="M810" s="147" t="n">
        <v>59</v>
      </c>
      <c r="N810" s="148" t="n">
        <f aca="false">(D810*G810)*B810</f>
        <v>0</v>
      </c>
    </row>
    <row r="811" customFormat="false" ht="15" hidden="false" customHeight="false" outlineLevel="0" collapsed="false">
      <c r="A811" s="140" t="n">
        <v>90038</v>
      </c>
      <c r="B811" s="141"/>
      <c r="C811" s="111" t="s">
        <v>27</v>
      </c>
      <c r="D811" s="142" t="n">
        <v>16</v>
      </c>
      <c r="E811" s="142" t="n">
        <v>7</v>
      </c>
      <c r="F811" s="156" t="n">
        <v>128.8</v>
      </c>
      <c r="G811" s="143" t="n">
        <v>0.92</v>
      </c>
      <c r="H811" s="115" t="n">
        <v>1</v>
      </c>
      <c r="I811" s="116" t="s">
        <v>812</v>
      </c>
      <c r="J811" s="144"/>
      <c r="K811" s="149" t="s">
        <v>407</v>
      </c>
      <c r="L811" s="146" t="s">
        <v>205</v>
      </c>
      <c r="M811" s="147" t="n">
        <v>59</v>
      </c>
      <c r="N811" s="148" t="n">
        <f aca="false">(D811*G811)*B811</f>
        <v>0</v>
      </c>
    </row>
    <row r="812" customFormat="false" ht="15" hidden="false" customHeight="false" outlineLevel="0" collapsed="false">
      <c r="A812" s="140" t="n">
        <v>90039</v>
      </c>
      <c r="B812" s="141"/>
      <c r="C812" s="111" t="s">
        <v>27</v>
      </c>
      <c r="D812" s="142" t="n">
        <v>16</v>
      </c>
      <c r="E812" s="142" t="n">
        <v>7</v>
      </c>
      <c r="F812" s="156" t="n">
        <v>135.8</v>
      </c>
      <c r="G812" s="143" t="n">
        <v>0.97</v>
      </c>
      <c r="H812" s="115" t="n">
        <v>1</v>
      </c>
      <c r="I812" s="116" t="s">
        <v>812</v>
      </c>
      <c r="J812" s="144"/>
      <c r="K812" s="154" t="s">
        <v>424</v>
      </c>
      <c r="L812" s="146" t="s">
        <v>205</v>
      </c>
      <c r="M812" s="147" t="n">
        <v>59</v>
      </c>
      <c r="N812" s="148" t="n">
        <f aca="false">(D812*G812)*B812</f>
        <v>0</v>
      </c>
    </row>
    <row r="813" customFormat="false" ht="15" hidden="false" customHeight="false" outlineLevel="0" collapsed="false">
      <c r="A813" s="140" t="n">
        <v>90040</v>
      </c>
      <c r="B813" s="141"/>
      <c r="C813" s="111" t="s">
        <v>27</v>
      </c>
      <c r="D813" s="142" t="n">
        <v>16</v>
      </c>
      <c r="E813" s="142" t="n">
        <v>7</v>
      </c>
      <c r="F813" s="156" t="n">
        <v>128.8</v>
      </c>
      <c r="G813" s="143" t="n">
        <v>0.92</v>
      </c>
      <c r="H813" s="115" t="n">
        <v>1</v>
      </c>
      <c r="I813" s="116" t="s">
        <v>812</v>
      </c>
      <c r="J813" s="144"/>
      <c r="K813" s="154" t="s">
        <v>419</v>
      </c>
      <c r="L813" s="146" t="s">
        <v>205</v>
      </c>
      <c r="M813" s="147" t="n">
        <v>59</v>
      </c>
      <c r="N813" s="148" t="n">
        <f aca="false">(D813*G813)*B813</f>
        <v>0</v>
      </c>
    </row>
    <row r="814" customFormat="false" ht="15" hidden="false" customHeight="false" outlineLevel="0" collapsed="false">
      <c r="A814" s="140" t="n">
        <v>90041</v>
      </c>
      <c r="B814" s="141"/>
      <c r="C814" s="111" t="s">
        <v>27</v>
      </c>
      <c r="D814" s="142" t="n">
        <v>16</v>
      </c>
      <c r="E814" s="142" t="n">
        <v>7</v>
      </c>
      <c r="F814" s="156" t="n">
        <v>128.8</v>
      </c>
      <c r="G814" s="143" t="n">
        <v>0.92</v>
      </c>
      <c r="H814" s="115" t="n">
        <v>1</v>
      </c>
      <c r="I814" s="116" t="s">
        <v>812</v>
      </c>
      <c r="J814" s="144"/>
      <c r="K814" s="154" t="s">
        <v>50</v>
      </c>
      <c r="L814" s="146" t="s">
        <v>205</v>
      </c>
      <c r="M814" s="147" t="n">
        <v>59</v>
      </c>
      <c r="N814" s="148" t="n">
        <f aca="false">(D814*G814)*B814</f>
        <v>0</v>
      </c>
    </row>
    <row r="815" customFormat="false" ht="15" hidden="false" customHeight="false" outlineLevel="0" collapsed="false">
      <c r="A815" s="140" t="n">
        <v>90042</v>
      </c>
      <c r="B815" s="141"/>
      <c r="C815" s="111" t="s">
        <v>27</v>
      </c>
      <c r="D815" s="142" t="n">
        <v>16</v>
      </c>
      <c r="E815" s="142" t="n">
        <v>7</v>
      </c>
      <c r="F815" s="156" t="n">
        <v>128.8</v>
      </c>
      <c r="G815" s="143" t="n">
        <v>0.92</v>
      </c>
      <c r="H815" s="115" t="n">
        <v>1</v>
      </c>
      <c r="I815" s="116" t="s">
        <v>812</v>
      </c>
      <c r="J815" s="144"/>
      <c r="K815" s="154" t="s">
        <v>44</v>
      </c>
      <c r="L815" s="146" t="s">
        <v>205</v>
      </c>
      <c r="M815" s="147" t="n">
        <v>59</v>
      </c>
      <c r="N815" s="148" t="n">
        <f aca="false">(D815*G815)*B815</f>
        <v>0</v>
      </c>
    </row>
    <row r="816" customFormat="false" ht="15" hidden="false" customHeight="false" outlineLevel="0" collapsed="false">
      <c r="A816" s="140" t="n">
        <v>90043</v>
      </c>
      <c r="B816" s="141"/>
      <c r="C816" s="111" t="s">
        <v>27</v>
      </c>
      <c r="D816" s="142" t="n">
        <v>16</v>
      </c>
      <c r="E816" s="142" t="n">
        <v>7</v>
      </c>
      <c r="F816" s="156" t="n">
        <v>128.8</v>
      </c>
      <c r="G816" s="143" t="n">
        <v>0.92</v>
      </c>
      <c r="H816" s="115" t="n">
        <v>1</v>
      </c>
      <c r="I816" s="116" t="s">
        <v>812</v>
      </c>
      <c r="J816" s="159"/>
      <c r="K816" s="197" t="s">
        <v>834</v>
      </c>
      <c r="L816" s="146" t="s">
        <v>205</v>
      </c>
      <c r="M816" s="147" t="n">
        <v>59</v>
      </c>
      <c r="N816" s="148" t="n">
        <f aca="false">(D816*G816)*B816</f>
        <v>0</v>
      </c>
    </row>
    <row r="817" customFormat="false" ht="15" hidden="false" customHeight="false" outlineLevel="0" collapsed="false">
      <c r="A817" s="140" t="n">
        <v>90044</v>
      </c>
      <c r="B817" s="141"/>
      <c r="C817" s="111" t="s">
        <v>27</v>
      </c>
      <c r="D817" s="142" t="n">
        <v>16</v>
      </c>
      <c r="E817" s="142" t="n">
        <v>7</v>
      </c>
      <c r="F817" s="156" t="n">
        <v>155.4</v>
      </c>
      <c r="G817" s="143" t="n">
        <v>1.11</v>
      </c>
      <c r="H817" s="115" t="n">
        <v>1</v>
      </c>
      <c r="I817" s="116" t="s">
        <v>812</v>
      </c>
      <c r="J817" s="159"/>
      <c r="K817" s="197" t="s">
        <v>415</v>
      </c>
      <c r="L817" s="146" t="s">
        <v>205</v>
      </c>
      <c r="M817" s="147" t="n">
        <v>59</v>
      </c>
      <c r="N817" s="148" t="n">
        <f aca="false">(D817*G817)*B817</f>
        <v>0</v>
      </c>
    </row>
    <row r="818" customFormat="false" ht="15" hidden="false" customHeight="false" outlineLevel="0" collapsed="false">
      <c r="A818" s="140" t="n">
        <v>90045</v>
      </c>
      <c r="B818" s="141"/>
      <c r="C818" s="111" t="s">
        <v>27</v>
      </c>
      <c r="D818" s="142" t="n">
        <v>16</v>
      </c>
      <c r="E818" s="142" t="n">
        <v>7</v>
      </c>
      <c r="F818" s="156" t="n">
        <v>128.8</v>
      </c>
      <c r="G818" s="143" t="n">
        <v>0.92</v>
      </c>
      <c r="H818" s="115" t="n">
        <v>1</v>
      </c>
      <c r="I818" s="116" t="s">
        <v>812</v>
      </c>
      <c r="J818" s="159"/>
      <c r="K818" s="197" t="s">
        <v>417</v>
      </c>
      <c r="L818" s="146" t="s">
        <v>205</v>
      </c>
      <c r="M818" s="147" t="n">
        <v>59</v>
      </c>
      <c r="N818" s="148" t="n">
        <f aca="false">(D818*G818)*B818</f>
        <v>0</v>
      </c>
    </row>
    <row r="819" customFormat="false" ht="15" hidden="false" customHeight="false" outlineLevel="0" collapsed="false">
      <c r="A819" s="140" t="n">
        <v>90046</v>
      </c>
      <c r="B819" s="141"/>
      <c r="C819" s="111" t="s">
        <v>27</v>
      </c>
      <c r="D819" s="142" t="n">
        <v>16</v>
      </c>
      <c r="E819" s="142" t="n">
        <v>7</v>
      </c>
      <c r="F819" s="156" t="n">
        <v>135.8</v>
      </c>
      <c r="G819" s="143" t="n">
        <v>0.97</v>
      </c>
      <c r="H819" s="115" t="n">
        <v>1</v>
      </c>
      <c r="I819" s="116" t="s">
        <v>812</v>
      </c>
      <c r="J819" s="159"/>
      <c r="K819" s="197" t="s">
        <v>835</v>
      </c>
      <c r="L819" s="146" t="s">
        <v>205</v>
      </c>
      <c r="M819" s="147" t="n">
        <v>59</v>
      </c>
      <c r="N819" s="148" t="n">
        <f aca="false">(D819*G819)*B819</f>
        <v>0</v>
      </c>
    </row>
    <row r="820" customFormat="false" ht="15" hidden="false" customHeight="false" outlineLevel="0" collapsed="false">
      <c r="A820" s="140" t="n">
        <v>90047</v>
      </c>
      <c r="B820" s="141"/>
      <c r="C820" s="111" t="s">
        <v>27</v>
      </c>
      <c r="D820" s="142" t="n">
        <v>16</v>
      </c>
      <c r="E820" s="142" t="n">
        <v>7</v>
      </c>
      <c r="F820" s="156" t="n">
        <v>128.8</v>
      </c>
      <c r="G820" s="143" t="n">
        <v>0.92</v>
      </c>
      <c r="H820" s="115" t="n">
        <v>1</v>
      </c>
      <c r="I820" s="116" t="s">
        <v>812</v>
      </c>
      <c r="J820" s="159"/>
      <c r="K820" s="197" t="s">
        <v>177</v>
      </c>
      <c r="L820" s="146" t="s">
        <v>205</v>
      </c>
      <c r="M820" s="147" t="n">
        <v>59</v>
      </c>
      <c r="N820" s="148" t="n">
        <f aca="false">(D820*G820)*B820</f>
        <v>0</v>
      </c>
    </row>
    <row r="821" customFormat="false" ht="15" hidden="false" customHeight="false" outlineLevel="0" collapsed="false">
      <c r="A821" s="140" t="n">
        <v>90072</v>
      </c>
      <c r="B821" s="141"/>
      <c r="C821" s="111" t="s">
        <v>27</v>
      </c>
      <c r="D821" s="142" t="n">
        <v>16</v>
      </c>
      <c r="E821" s="142" t="n">
        <v>7</v>
      </c>
      <c r="F821" s="156" t="n">
        <v>140</v>
      </c>
      <c r="G821" s="143" t="n">
        <v>1</v>
      </c>
      <c r="H821" s="115" t="n">
        <v>1</v>
      </c>
      <c r="I821" s="116" t="s">
        <v>812</v>
      </c>
      <c r="J821" s="159"/>
      <c r="K821" s="197" t="s">
        <v>836</v>
      </c>
      <c r="L821" s="146" t="s">
        <v>205</v>
      </c>
      <c r="M821" s="147" t="n">
        <v>60</v>
      </c>
      <c r="N821" s="148" t="n">
        <f aca="false">(D821*G821)*B821</f>
        <v>0</v>
      </c>
    </row>
    <row r="822" customFormat="false" ht="15" hidden="false" customHeight="false" outlineLevel="0" collapsed="false">
      <c r="A822" s="99"/>
      <c r="B822" s="100"/>
      <c r="C822" s="101"/>
      <c r="D822" s="73"/>
      <c r="E822" s="102"/>
      <c r="F822" s="156" t="n">
        <v>0</v>
      </c>
      <c r="G822" s="103"/>
      <c r="H822" s="104"/>
      <c r="I822" s="105"/>
      <c r="J822" s="106"/>
      <c r="K822" s="107" t="s">
        <v>837</v>
      </c>
      <c r="L822" s="75"/>
      <c r="M822" s="147"/>
      <c r="N822" s="98" t="s">
        <v>5</v>
      </c>
    </row>
    <row r="823" customFormat="false" ht="15" hidden="false" customHeight="false" outlineLevel="0" collapsed="false">
      <c r="A823" s="140" t="n">
        <v>90048</v>
      </c>
      <c r="B823" s="141"/>
      <c r="C823" s="111" t="s">
        <v>27</v>
      </c>
      <c r="D823" s="142" t="n">
        <v>16</v>
      </c>
      <c r="E823" s="142" t="n">
        <v>1</v>
      </c>
      <c r="F823" s="156" t="n">
        <v>369.6</v>
      </c>
      <c r="G823" s="143" t="n">
        <v>2.64</v>
      </c>
      <c r="H823" s="115" t="n">
        <v>1</v>
      </c>
      <c r="I823" s="116" t="s">
        <v>812</v>
      </c>
      <c r="J823" s="144"/>
      <c r="K823" s="149" t="s">
        <v>838</v>
      </c>
      <c r="L823" s="146" t="s">
        <v>245</v>
      </c>
      <c r="M823" s="147" t="n">
        <v>60</v>
      </c>
      <c r="N823" s="148" t="n">
        <f aca="false">(D823*G823)*B823</f>
        <v>0</v>
      </c>
    </row>
    <row r="824" customFormat="false" ht="15" hidden="false" customHeight="false" outlineLevel="0" collapsed="false">
      <c r="A824" s="140" t="n">
        <v>90049</v>
      </c>
      <c r="B824" s="141"/>
      <c r="C824" s="111" t="s">
        <v>27</v>
      </c>
      <c r="D824" s="142" t="n">
        <v>16</v>
      </c>
      <c r="E824" s="142" t="n">
        <v>1</v>
      </c>
      <c r="F824" s="156" t="n">
        <v>210</v>
      </c>
      <c r="G824" s="143" t="n">
        <v>1.5</v>
      </c>
      <c r="H824" s="115" t="n">
        <v>1</v>
      </c>
      <c r="I824" s="116" t="s">
        <v>812</v>
      </c>
      <c r="J824" s="144"/>
      <c r="K824" s="149" t="s">
        <v>675</v>
      </c>
      <c r="L824" s="146" t="s">
        <v>245</v>
      </c>
      <c r="M824" s="147" t="n">
        <v>60</v>
      </c>
      <c r="N824" s="148" t="n">
        <f aca="false">(D824*G824)*B824</f>
        <v>0</v>
      </c>
    </row>
    <row r="825" customFormat="false" ht="15" hidden="false" customHeight="false" outlineLevel="0" collapsed="false">
      <c r="A825" s="140" t="n">
        <v>90050</v>
      </c>
      <c r="B825" s="141"/>
      <c r="C825" s="111" t="s">
        <v>27</v>
      </c>
      <c r="D825" s="142" t="n">
        <v>16</v>
      </c>
      <c r="E825" s="142" t="n">
        <v>1</v>
      </c>
      <c r="F825" s="156" t="n">
        <v>299.6</v>
      </c>
      <c r="G825" s="143" t="n">
        <v>2.14</v>
      </c>
      <c r="H825" s="115" t="n">
        <v>1</v>
      </c>
      <c r="I825" s="116" t="s">
        <v>812</v>
      </c>
      <c r="J825" s="144"/>
      <c r="K825" s="149" t="s">
        <v>839</v>
      </c>
      <c r="L825" s="146" t="s">
        <v>245</v>
      </c>
      <c r="M825" s="147" t="n">
        <v>60</v>
      </c>
      <c r="N825" s="148" t="n">
        <f aca="false">(D825*G825)*B825</f>
        <v>0</v>
      </c>
    </row>
    <row r="826" customFormat="false" ht="15" hidden="false" customHeight="false" outlineLevel="0" collapsed="false">
      <c r="A826" s="99"/>
      <c r="B826" s="100"/>
      <c r="C826" s="101"/>
      <c r="D826" s="73"/>
      <c r="E826" s="102"/>
      <c r="F826" s="156" t="n">
        <v>0</v>
      </c>
      <c r="G826" s="103"/>
      <c r="H826" s="104"/>
      <c r="I826" s="105"/>
      <c r="J826" s="106"/>
      <c r="K826" s="107" t="s">
        <v>93</v>
      </c>
      <c r="L826" s="75"/>
      <c r="M826" s="108"/>
      <c r="N826" s="98" t="s">
        <v>5</v>
      </c>
    </row>
    <row r="827" customFormat="false" ht="15" hidden="false" customHeight="false" outlineLevel="0" collapsed="false">
      <c r="A827" s="140" t="n">
        <v>90051</v>
      </c>
      <c r="B827" s="141"/>
      <c r="C827" s="111" t="s">
        <v>27</v>
      </c>
      <c r="D827" s="142" t="n">
        <v>16</v>
      </c>
      <c r="E827" s="142" t="n">
        <v>1</v>
      </c>
      <c r="F827" s="156" t="n">
        <v>147</v>
      </c>
      <c r="G827" s="143" t="n">
        <v>1.05</v>
      </c>
      <c r="H827" s="115" t="n">
        <v>1</v>
      </c>
      <c r="I827" s="116" t="s">
        <v>812</v>
      </c>
      <c r="J827" s="144"/>
      <c r="K827" s="149" t="s">
        <v>799</v>
      </c>
      <c r="L827" s="146" t="s">
        <v>252</v>
      </c>
      <c r="M827" s="147" t="n">
        <v>60</v>
      </c>
      <c r="N827" s="148" t="n">
        <f aca="false">(D827*G827)*B827</f>
        <v>0</v>
      </c>
    </row>
    <row r="828" customFormat="false" ht="14.25" hidden="false" customHeight="true" outlineLevel="0" collapsed="false">
      <c r="A828" s="99"/>
      <c r="B828" s="100"/>
      <c r="C828" s="101"/>
      <c r="D828" s="73"/>
      <c r="E828" s="102"/>
      <c r="F828" s="156" t="n">
        <v>0</v>
      </c>
      <c r="G828" s="103"/>
      <c r="H828" s="104"/>
      <c r="I828" s="105"/>
      <c r="J828" s="106"/>
      <c r="K828" s="107" t="s">
        <v>211</v>
      </c>
      <c r="L828" s="75"/>
      <c r="M828" s="108"/>
      <c r="N828" s="98" t="s">
        <v>5</v>
      </c>
    </row>
    <row r="829" customFormat="false" ht="15" hidden="false" customHeight="false" outlineLevel="0" collapsed="false">
      <c r="A829" s="140" t="n">
        <v>90054</v>
      </c>
      <c r="B829" s="141"/>
      <c r="C829" s="111" t="s">
        <v>27</v>
      </c>
      <c r="D829" s="142" t="n">
        <v>16</v>
      </c>
      <c r="E829" s="142" t="n">
        <v>3</v>
      </c>
      <c r="F829" s="156" t="n">
        <v>169.4</v>
      </c>
      <c r="G829" s="143" t="n">
        <v>1.21</v>
      </c>
      <c r="H829" s="115" t="n">
        <v>1</v>
      </c>
      <c r="I829" s="116" t="s">
        <v>812</v>
      </c>
      <c r="J829" s="144"/>
      <c r="K829" s="149" t="s">
        <v>840</v>
      </c>
      <c r="L829" s="146" t="s">
        <v>113</v>
      </c>
      <c r="M829" s="147" t="n">
        <v>60</v>
      </c>
      <c r="N829" s="148" t="n">
        <f aca="false">(D829*G829)*B829</f>
        <v>0</v>
      </c>
    </row>
    <row r="830" customFormat="false" ht="15" hidden="false" customHeight="false" outlineLevel="0" collapsed="false">
      <c r="A830" s="140" t="n">
        <v>90055</v>
      </c>
      <c r="B830" s="141"/>
      <c r="C830" s="111" t="s">
        <v>27</v>
      </c>
      <c r="D830" s="142" t="n">
        <v>16</v>
      </c>
      <c r="E830" s="142" t="n">
        <v>3</v>
      </c>
      <c r="F830" s="156" t="n">
        <v>169.4</v>
      </c>
      <c r="G830" s="143" t="n">
        <v>1.21</v>
      </c>
      <c r="H830" s="115" t="n">
        <v>1</v>
      </c>
      <c r="I830" s="116" t="s">
        <v>812</v>
      </c>
      <c r="J830" s="144"/>
      <c r="K830" s="149" t="s">
        <v>841</v>
      </c>
      <c r="L830" s="146" t="s">
        <v>113</v>
      </c>
      <c r="M830" s="147" t="n">
        <v>60</v>
      </c>
      <c r="N830" s="148" t="n">
        <f aca="false">(D830*G830)*B830</f>
        <v>0</v>
      </c>
    </row>
    <row r="831" customFormat="false" ht="15" hidden="false" customHeight="false" outlineLevel="0" collapsed="false">
      <c r="A831" s="140" t="n">
        <v>90056</v>
      </c>
      <c r="B831" s="141"/>
      <c r="C831" s="111" t="s">
        <v>27</v>
      </c>
      <c r="D831" s="142" t="n">
        <v>16</v>
      </c>
      <c r="E831" s="142" t="n">
        <v>3</v>
      </c>
      <c r="F831" s="156" t="n">
        <v>169.4</v>
      </c>
      <c r="G831" s="143" t="n">
        <v>1.21</v>
      </c>
      <c r="H831" s="115" t="n">
        <v>1</v>
      </c>
      <c r="I831" s="116" t="s">
        <v>812</v>
      </c>
      <c r="J831" s="144"/>
      <c r="K831" s="149" t="s">
        <v>842</v>
      </c>
      <c r="L831" s="146" t="s">
        <v>113</v>
      </c>
      <c r="M831" s="147" t="n">
        <v>60</v>
      </c>
      <c r="N831" s="148" t="n">
        <f aca="false">(D831*G831)*B831</f>
        <v>0</v>
      </c>
    </row>
    <row r="832" customFormat="false" ht="15" hidden="false" customHeight="false" outlineLevel="0" collapsed="false">
      <c r="A832" s="140" t="n">
        <v>90057</v>
      </c>
      <c r="B832" s="141"/>
      <c r="C832" s="111" t="s">
        <v>27</v>
      </c>
      <c r="D832" s="142" t="n">
        <v>16</v>
      </c>
      <c r="E832" s="142" t="n">
        <v>3</v>
      </c>
      <c r="F832" s="156" t="n">
        <v>176.4</v>
      </c>
      <c r="G832" s="143" t="n">
        <v>1.26</v>
      </c>
      <c r="H832" s="115" t="n">
        <v>1</v>
      </c>
      <c r="I832" s="116" t="s">
        <v>812</v>
      </c>
      <c r="J832" s="144"/>
      <c r="K832" s="149" t="s">
        <v>843</v>
      </c>
      <c r="L832" s="146" t="s">
        <v>113</v>
      </c>
      <c r="M832" s="147" t="n">
        <v>60</v>
      </c>
      <c r="N832" s="148" t="n">
        <f aca="false">(D832*G832)*B832</f>
        <v>0</v>
      </c>
    </row>
    <row r="833" customFormat="false" ht="15" hidden="false" customHeight="false" outlineLevel="0" collapsed="false">
      <c r="A833" s="140" t="n">
        <v>90058</v>
      </c>
      <c r="B833" s="141"/>
      <c r="C833" s="111" t="s">
        <v>27</v>
      </c>
      <c r="D833" s="142" t="n">
        <v>16</v>
      </c>
      <c r="E833" s="142" t="n">
        <v>3</v>
      </c>
      <c r="F833" s="156" t="n">
        <v>176.4</v>
      </c>
      <c r="G833" s="143" t="n">
        <v>1.26</v>
      </c>
      <c r="H833" s="115" t="n">
        <v>1</v>
      </c>
      <c r="I833" s="116" t="s">
        <v>812</v>
      </c>
      <c r="J833" s="144"/>
      <c r="K833" s="149" t="s">
        <v>844</v>
      </c>
      <c r="L833" s="146" t="s">
        <v>113</v>
      </c>
      <c r="M833" s="147" t="n">
        <v>60</v>
      </c>
      <c r="N833" s="148" t="n">
        <f aca="false">(D833*G833)*B833</f>
        <v>0</v>
      </c>
    </row>
    <row r="834" customFormat="false" ht="15" hidden="false" customHeight="false" outlineLevel="0" collapsed="false">
      <c r="A834" s="140" t="n">
        <v>90059</v>
      </c>
      <c r="B834" s="141"/>
      <c r="C834" s="111" t="s">
        <v>27</v>
      </c>
      <c r="D834" s="142" t="n">
        <v>16</v>
      </c>
      <c r="E834" s="142" t="n">
        <v>3</v>
      </c>
      <c r="F834" s="156" t="n">
        <v>329</v>
      </c>
      <c r="G834" s="143" t="n">
        <v>2.35</v>
      </c>
      <c r="H834" s="115" t="n">
        <v>1</v>
      </c>
      <c r="I834" s="116" t="s">
        <v>812</v>
      </c>
      <c r="J834" s="144"/>
      <c r="K834" s="149" t="s">
        <v>845</v>
      </c>
      <c r="L834" s="146" t="s">
        <v>113</v>
      </c>
      <c r="M834" s="147" t="n">
        <v>60</v>
      </c>
      <c r="N834" s="148" t="n">
        <f aca="false">(D834*G834)*B834</f>
        <v>0</v>
      </c>
    </row>
    <row r="835" customFormat="false" ht="15" hidden="false" customHeight="false" outlineLevel="0" collapsed="false">
      <c r="A835" s="140" t="n">
        <v>90060</v>
      </c>
      <c r="B835" s="141"/>
      <c r="C835" s="111" t="s">
        <v>27</v>
      </c>
      <c r="D835" s="142" t="n">
        <v>16</v>
      </c>
      <c r="E835" s="142" t="n">
        <v>3</v>
      </c>
      <c r="F835" s="156" t="n">
        <v>329</v>
      </c>
      <c r="G835" s="143" t="n">
        <v>2.35</v>
      </c>
      <c r="H835" s="115" t="n">
        <v>1</v>
      </c>
      <c r="I835" s="116" t="s">
        <v>812</v>
      </c>
      <c r="J835" s="159"/>
      <c r="K835" s="149" t="s">
        <v>846</v>
      </c>
      <c r="L835" s="146" t="s">
        <v>113</v>
      </c>
      <c r="M835" s="147" t="n">
        <v>60</v>
      </c>
      <c r="N835" s="148" t="n">
        <f aca="false">(D835*G835)*B835</f>
        <v>0</v>
      </c>
    </row>
    <row r="836" customFormat="false" ht="15" hidden="false" customHeight="false" outlineLevel="0" collapsed="false">
      <c r="A836" s="140" t="n">
        <v>90061</v>
      </c>
      <c r="B836" s="141"/>
      <c r="C836" s="111" t="s">
        <v>27</v>
      </c>
      <c r="D836" s="142" t="n">
        <v>16</v>
      </c>
      <c r="E836" s="142" t="n">
        <v>3</v>
      </c>
      <c r="F836" s="156" t="n">
        <v>176.4</v>
      </c>
      <c r="G836" s="143" t="n">
        <v>1.26</v>
      </c>
      <c r="H836" s="115" t="n">
        <v>1</v>
      </c>
      <c r="I836" s="116" t="s">
        <v>812</v>
      </c>
      <c r="J836" s="159"/>
      <c r="K836" s="149" t="s">
        <v>847</v>
      </c>
      <c r="L836" s="146" t="s">
        <v>113</v>
      </c>
      <c r="M836" s="147" t="n">
        <v>60</v>
      </c>
      <c r="N836" s="148" t="n">
        <f aca="false">(D836*G836)*B836</f>
        <v>0</v>
      </c>
    </row>
    <row r="837" customFormat="false" ht="15" hidden="false" customHeight="false" outlineLevel="0" collapsed="false">
      <c r="A837" s="140" t="n">
        <v>90062</v>
      </c>
      <c r="B837" s="141"/>
      <c r="C837" s="111" t="s">
        <v>27</v>
      </c>
      <c r="D837" s="142" t="n">
        <v>16</v>
      </c>
      <c r="E837" s="142" t="n">
        <v>3</v>
      </c>
      <c r="F837" s="156" t="n">
        <v>176.4</v>
      </c>
      <c r="G837" s="143" t="n">
        <v>1.26</v>
      </c>
      <c r="H837" s="115" t="n">
        <v>1</v>
      </c>
      <c r="I837" s="116" t="s">
        <v>812</v>
      </c>
      <c r="J837" s="159"/>
      <c r="K837" s="149" t="s">
        <v>848</v>
      </c>
      <c r="L837" s="146" t="s">
        <v>113</v>
      </c>
      <c r="M837" s="147" t="n">
        <v>60</v>
      </c>
      <c r="N837" s="148" t="n">
        <f aca="false">(D837*G837)*B837</f>
        <v>0</v>
      </c>
    </row>
    <row r="838" customFormat="false" ht="15" hidden="false" customHeight="false" outlineLevel="0" collapsed="false">
      <c r="A838" s="99"/>
      <c r="B838" s="100"/>
      <c r="C838" s="101"/>
      <c r="D838" s="73"/>
      <c r="E838" s="102"/>
      <c r="F838" s="156" t="n">
        <v>0</v>
      </c>
      <c r="G838" s="103"/>
      <c r="H838" s="104"/>
      <c r="I838" s="105"/>
      <c r="J838" s="106"/>
      <c r="K838" s="107" t="s">
        <v>110</v>
      </c>
      <c r="L838" s="75"/>
      <c r="M838" s="108"/>
      <c r="N838" s="98" t="s">
        <v>5</v>
      </c>
    </row>
    <row r="839" customFormat="false" ht="15" hidden="false" customHeight="false" outlineLevel="0" collapsed="false">
      <c r="A839" s="140" t="n">
        <v>90052</v>
      </c>
      <c r="B839" s="141"/>
      <c r="C839" s="111" t="s">
        <v>27</v>
      </c>
      <c r="D839" s="142" t="n">
        <v>16</v>
      </c>
      <c r="E839" s="142" t="n">
        <v>15</v>
      </c>
      <c r="F839" s="156" t="n">
        <v>142.8</v>
      </c>
      <c r="G839" s="143" t="n">
        <v>1.02</v>
      </c>
      <c r="H839" s="115" t="n">
        <v>1</v>
      </c>
      <c r="I839" s="116" t="s">
        <v>812</v>
      </c>
      <c r="J839" s="144"/>
      <c r="K839" s="149" t="s">
        <v>227</v>
      </c>
      <c r="L839" s="146" t="s">
        <v>132</v>
      </c>
      <c r="M839" s="147" t="n">
        <v>60</v>
      </c>
      <c r="N839" s="148" t="n">
        <f aca="false">(D839*G839)*B839</f>
        <v>0</v>
      </c>
    </row>
    <row r="840" customFormat="false" ht="15" hidden="false" customHeight="false" outlineLevel="0" collapsed="false">
      <c r="A840" s="140" t="n">
        <v>90053</v>
      </c>
      <c r="B840" s="141"/>
      <c r="C840" s="111" t="s">
        <v>27</v>
      </c>
      <c r="D840" s="142" t="n">
        <v>16</v>
      </c>
      <c r="E840" s="142" t="n">
        <v>15</v>
      </c>
      <c r="F840" s="156" t="n">
        <v>155.4</v>
      </c>
      <c r="G840" s="143" t="n">
        <v>1.11</v>
      </c>
      <c r="H840" s="115" t="n">
        <v>1</v>
      </c>
      <c r="I840" s="116" t="s">
        <v>812</v>
      </c>
      <c r="J840" s="144" t="s">
        <v>849</v>
      </c>
      <c r="K840" s="149" t="s">
        <v>850</v>
      </c>
      <c r="L840" s="146" t="s">
        <v>126</v>
      </c>
      <c r="M840" s="147" t="n">
        <v>60</v>
      </c>
      <c r="N840" s="148" t="n">
        <f aca="false">(D840*G840)*B840</f>
        <v>0</v>
      </c>
    </row>
    <row r="841" customFormat="false" ht="15" hidden="false" customHeight="false" outlineLevel="0" collapsed="false">
      <c r="A841" s="140" t="n">
        <v>90063</v>
      </c>
      <c r="B841" s="141"/>
      <c r="C841" s="111" t="s">
        <v>27</v>
      </c>
      <c r="D841" s="142" t="n">
        <v>16</v>
      </c>
      <c r="E841" s="142" t="n">
        <v>10</v>
      </c>
      <c r="F841" s="156" t="n">
        <v>135.8</v>
      </c>
      <c r="G841" s="143" t="n">
        <v>0.97</v>
      </c>
      <c r="H841" s="115" t="n">
        <v>1</v>
      </c>
      <c r="I841" s="116" t="s">
        <v>812</v>
      </c>
      <c r="J841" s="144"/>
      <c r="K841" s="149" t="s">
        <v>125</v>
      </c>
      <c r="L841" s="146" t="s">
        <v>132</v>
      </c>
      <c r="M841" s="147" t="n">
        <v>61</v>
      </c>
      <c r="N841" s="148" t="n">
        <f aca="false">(D841*G841)*B841</f>
        <v>0</v>
      </c>
    </row>
    <row r="842" customFormat="false" ht="15" hidden="false" customHeight="false" outlineLevel="0" collapsed="false">
      <c r="A842" s="140" t="n">
        <v>90064</v>
      </c>
      <c r="B842" s="141"/>
      <c r="C842" s="111" t="s">
        <v>27</v>
      </c>
      <c r="D842" s="142" t="n">
        <v>16</v>
      </c>
      <c r="E842" s="142" t="n">
        <v>15</v>
      </c>
      <c r="F842" s="156" t="n">
        <v>128.8</v>
      </c>
      <c r="G842" s="143" t="n">
        <v>0.92</v>
      </c>
      <c r="H842" s="115" t="n">
        <v>1</v>
      </c>
      <c r="I842" s="116" t="s">
        <v>812</v>
      </c>
      <c r="J842" s="144"/>
      <c r="K842" s="157" t="s">
        <v>232</v>
      </c>
      <c r="L842" s="146" t="s">
        <v>491</v>
      </c>
      <c r="M842" s="147" t="n">
        <v>61</v>
      </c>
      <c r="N842" s="148" t="n">
        <f aca="false">(D842*G842)*B842</f>
        <v>0</v>
      </c>
    </row>
    <row r="843" customFormat="false" ht="15" hidden="false" customHeight="false" outlineLevel="0" collapsed="false">
      <c r="A843" s="140" t="n">
        <v>90065</v>
      </c>
      <c r="B843" s="141"/>
      <c r="C843" s="111" t="s">
        <v>27</v>
      </c>
      <c r="D843" s="142" t="n">
        <v>16</v>
      </c>
      <c r="E843" s="142" t="n">
        <v>10</v>
      </c>
      <c r="F843" s="156" t="n">
        <v>127.4</v>
      </c>
      <c r="G843" s="143" t="n">
        <v>0.91</v>
      </c>
      <c r="H843" s="115" t="n">
        <v>1</v>
      </c>
      <c r="I843" s="116" t="s">
        <v>812</v>
      </c>
      <c r="J843" s="144"/>
      <c r="K843" s="157" t="s">
        <v>235</v>
      </c>
      <c r="L843" s="146" t="s">
        <v>489</v>
      </c>
      <c r="M843" s="147" t="n">
        <v>61</v>
      </c>
      <c r="N843" s="148" t="n">
        <f aca="false">(D843*G843)*B843</f>
        <v>0</v>
      </c>
    </row>
    <row r="844" customFormat="false" ht="15" hidden="false" customHeight="false" outlineLevel="0" collapsed="false">
      <c r="A844" s="140" t="n">
        <v>90066</v>
      </c>
      <c r="B844" s="141"/>
      <c r="C844" s="111" t="s">
        <v>27</v>
      </c>
      <c r="D844" s="142" t="n">
        <v>16</v>
      </c>
      <c r="E844" s="142" t="n">
        <v>10</v>
      </c>
      <c r="F844" s="156" t="n">
        <v>119</v>
      </c>
      <c r="G844" s="143" t="n">
        <v>0.85</v>
      </c>
      <c r="H844" s="115" t="n">
        <v>1</v>
      </c>
      <c r="I844" s="116" t="s">
        <v>812</v>
      </c>
      <c r="J844" s="144"/>
      <c r="K844" s="157" t="s">
        <v>234</v>
      </c>
      <c r="L844" s="146" t="s">
        <v>489</v>
      </c>
      <c r="M844" s="147" t="n">
        <v>61</v>
      </c>
      <c r="N844" s="148" t="n">
        <f aca="false">(D844*G844)*B844</f>
        <v>0</v>
      </c>
    </row>
    <row r="845" customFormat="false" ht="15" hidden="false" customHeight="false" outlineLevel="0" collapsed="false">
      <c r="A845" s="140" t="n">
        <v>90067</v>
      </c>
      <c r="B845" s="141"/>
      <c r="C845" s="111" t="s">
        <v>27</v>
      </c>
      <c r="D845" s="142" t="n">
        <v>16</v>
      </c>
      <c r="E845" s="142" t="n">
        <v>10</v>
      </c>
      <c r="F845" s="156" t="n">
        <v>135.8</v>
      </c>
      <c r="G845" s="143" t="n">
        <v>0.97</v>
      </c>
      <c r="H845" s="115" t="n">
        <v>1</v>
      </c>
      <c r="I845" s="116" t="s">
        <v>812</v>
      </c>
      <c r="J845" s="144"/>
      <c r="K845" s="158" t="s">
        <v>237</v>
      </c>
      <c r="L845" s="146" t="s">
        <v>126</v>
      </c>
      <c r="M845" s="147" t="n">
        <v>61</v>
      </c>
      <c r="N845" s="148" t="n">
        <f aca="false">(D845*G845)*B845</f>
        <v>0</v>
      </c>
    </row>
    <row r="846" customFormat="false" ht="15" hidden="false" customHeight="false" outlineLevel="0" collapsed="false">
      <c r="A846" s="140" t="n">
        <v>90068</v>
      </c>
      <c r="B846" s="141"/>
      <c r="C846" s="111" t="s">
        <v>27</v>
      </c>
      <c r="D846" s="142" t="n">
        <v>16</v>
      </c>
      <c r="E846" s="142" t="n">
        <v>8</v>
      </c>
      <c r="F846" s="156" t="n">
        <v>119</v>
      </c>
      <c r="G846" s="143" t="n">
        <v>0.85</v>
      </c>
      <c r="H846" s="115" t="n">
        <v>1</v>
      </c>
      <c r="I846" s="116" t="s">
        <v>812</v>
      </c>
      <c r="J846" s="144"/>
      <c r="K846" s="149" t="s">
        <v>851</v>
      </c>
      <c r="L846" s="146" t="s">
        <v>228</v>
      </c>
      <c r="M846" s="147" t="n">
        <v>61</v>
      </c>
      <c r="N846" s="148" t="n">
        <f aca="false">(D846*G846)*B846</f>
        <v>0</v>
      </c>
    </row>
    <row r="847" customFormat="false" ht="15" hidden="false" customHeight="false" outlineLevel="0" collapsed="false">
      <c r="A847" s="140" t="n">
        <v>90069</v>
      </c>
      <c r="B847" s="141"/>
      <c r="C847" s="111" t="s">
        <v>27</v>
      </c>
      <c r="D847" s="142" t="n">
        <v>16</v>
      </c>
      <c r="E847" s="142" t="n">
        <v>8</v>
      </c>
      <c r="F847" s="156" t="n">
        <v>119</v>
      </c>
      <c r="G847" s="143" t="n">
        <v>0.85</v>
      </c>
      <c r="H847" s="115" t="n">
        <v>1</v>
      </c>
      <c r="I847" s="116" t="s">
        <v>812</v>
      </c>
      <c r="J847" s="144"/>
      <c r="K847" s="149" t="s">
        <v>852</v>
      </c>
      <c r="L847" s="146" t="s">
        <v>228</v>
      </c>
      <c r="M847" s="147" t="n">
        <v>61</v>
      </c>
      <c r="N847" s="148" t="n">
        <f aca="false">(D847*G847)*B847</f>
        <v>0</v>
      </c>
    </row>
    <row r="848" customFormat="false" ht="15" hidden="false" customHeight="false" outlineLevel="0" collapsed="false">
      <c r="A848" s="140" t="n">
        <v>90070</v>
      </c>
      <c r="B848" s="141"/>
      <c r="C848" s="111" t="s">
        <v>27</v>
      </c>
      <c r="D848" s="142" t="n">
        <v>16</v>
      </c>
      <c r="E848" s="142" t="n">
        <v>8</v>
      </c>
      <c r="F848" s="156" t="n">
        <v>119</v>
      </c>
      <c r="G848" s="143" t="n">
        <v>0.85</v>
      </c>
      <c r="H848" s="115" t="n">
        <v>1</v>
      </c>
      <c r="I848" s="116" t="s">
        <v>812</v>
      </c>
      <c r="J848" s="144"/>
      <c r="K848" s="149" t="s">
        <v>853</v>
      </c>
      <c r="L848" s="146" t="s">
        <v>228</v>
      </c>
      <c r="M848" s="147" t="n">
        <v>61</v>
      </c>
      <c r="N848" s="148" t="n">
        <f aca="false">(D848*G848)*B848</f>
        <v>0</v>
      </c>
    </row>
    <row r="849" customFormat="false" ht="18" hidden="false" customHeight="false" outlineLevel="0" collapsed="false">
      <c r="A849" s="131"/>
      <c r="B849" s="132"/>
      <c r="C849" s="72"/>
      <c r="D849" s="220" t="n">
        <f aca="false">(SUM(B771:B848))*0.37</f>
        <v>0</v>
      </c>
      <c r="E849" s="75"/>
      <c r="F849" s="156" t="n">
        <v>0</v>
      </c>
      <c r="G849" s="133"/>
      <c r="H849" s="134"/>
      <c r="I849" s="135"/>
      <c r="J849" s="221"/>
      <c r="K849" s="106"/>
      <c r="L849" s="75"/>
      <c r="M849" s="108"/>
      <c r="N849" s="98" t="s">
        <v>5</v>
      </c>
    </row>
    <row r="850" customFormat="false" ht="18" hidden="false" customHeight="false" outlineLevel="0" collapsed="false">
      <c r="A850" s="131"/>
      <c r="B850" s="132"/>
      <c r="C850" s="132"/>
      <c r="D850" s="132"/>
      <c r="E850" s="75"/>
      <c r="F850" s="156"/>
      <c r="G850" s="133"/>
      <c r="H850" s="134"/>
      <c r="I850" s="135"/>
      <c r="J850" s="136" t="s">
        <v>854</v>
      </c>
      <c r="K850" s="222"/>
      <c r="L850" s="75"/>
      <c r="M850" s="108"/>
      <c r="N850" s="98" t="s">
        <v>5</v>
      </c>
    </row>
    <row r="851" customFormat="false" ht="15" hidden="false" customHeight="false" outlineLevel="0" collapsed="false">
      <c r="A851" s="99"/>
      <c r="B851" s="100"/>
      <c r="C851" s="101"/>
      <c r="D851" s="73"/>
      <c r="E851" s="102"/>
      <c r="F851" s="156" t="n">
        <v>0</v>
      </c>
      <c r="G851" s="103"/>
      <c r="H851" s="104"/>
      <c r="I851" s="105"/>
      <c r="J851" s="106"/>
      <c r="K851" s="107" t="s">
        <v>72</v>
      </c>
      <c r="L851" s="75"/>
      <c r="M851" s="108"/>
      <c r="N851" s="98" t="s">
        <v>5</v>
      </c>
    </row>
    <row r="852" customFormat="false" ht="15" hidden="false" customHeight="false" outlineLevel="0" collapsed="false">
      <c r="A852" s="140" t="n">
        <v>90501</v>
      </c>
      <c r="B852" s="141"/>
      <c r="C852" s="142" t="s">
        <v>27</v>
      </c>
      <c r="D852" s="142" t="n">
        <v>10</v>
      </c>
      <c r="E852" s="142" t="n">
        <v>1</v>
      </c>
      <c r="F852" s="156" t="n">
        <v>126</v>
      </c>
      <c r="G852" s="143" t="n">
        <v>0.9</v>
      </c>
      <c r="H852" s="115" t="n">
        <v>1</v>
      </c>
      <c r="I852" s="116" t="s">
        <v>28</v>
      </c>
      <c r="J852" s="159" t="s">
        <v>138</v>
      </c>
      <c r="K852" s="145" t="s">
        <v>139</v>
      </c>
      <c r="L852" s="146" t="s">
        <v>252</v>
      </c>
      <c r="M852" s="147" t="n">
        <v>63</v>
      </c>
      <c r="N852" s="148" t="n">
        <f aca="false">(D852*G852)*B852</f>
        <v>0</v>
      </c>
    </row>
    <row r="853" customFormat="false" ht="15" hidden="false" customHeight="false" outlineLevel="0" collapsed="false">
      <c r="A853" s="140" t="n">
        <v>90502</v>
      </c>
      <c r="B853" s="141"/>
      <c r="C853" s="111" t="s">
        <v>27</v>
      </c>
      <c r="D853" s="142" t="n">
        <v>10</v>
      </c>
      <c r="E853" s="142" t="n">
        <v>1</v>
      </c>
      <c r="F853" s="156" t="n">
        <v>138.6</v>
      </c>
      <c r="G853" s="143" t="n">
        <v>0.99</v>
      </c>
      <c r="H853" s="115" t="n">
        <v>1</v>
      </c>
      <c r="I853" s="116" t="s">
        <v>28</v>
      </c>
      <c r="J853" s="144" t="s">
        <v>138</v>
      </c>
      <c r="K853" s="149" t="s">
        <v>283</v>
      </c>
      <c r="L853" s="146" t="s">
        <v>252</v>
      </c>
      <c r="M853" s="147" t="n">
        <v>63</v>
      </c>
      <c r="N853" s="148" t="n">
        <f aca="false">(D853*G853)*B853</f>
        <v>0</v>
      </c>
    </row>
    <row r="854" customFormat="false" ht="15" hidden="false" customHeight="false" outlineLevel="0" collapsed="false">
      <c r="A854" s="140" t="n">
        <v>90503</v>
      </c>
      <c r="B854" s="141"/>
      <c r="C854" s="111" t="s">
        <v>27</v>
      </c>
      <c r="D854" s="142" t="n">
        <v>10</v>
      </c>
      <c r="E854" s="142" t="n">
        <v>1</v>
      </c>
      <c r="F854" s="156" t="n">
        <v>133</v>
      </c>
      <c r="G854" s="143" t="n">
        <v>0.95</v>
      </c>
      <c r="H854" s="115" t="n">
        <v>1</v>
      </c>
      <c r="I854" s="116" t="s">
        <v>28</v>
      </c>
      <c r="J854" s="144" t="s">
        <v>138</v>
      </c>
      <c r="K854" s="149" t="s">
        <v>290</v>
      </c>
      <c r="L854" s="146" t="s">
        <v>252</v>
      </c>
      <c r="M854" s="147" t="n">
        <v>63</v>
      </c>
      <c r="N854" s="148" t="n">
        <f aca="false">(D854*G854)*B854</f>
        <v>0</v>
      </c>
    </row>
    <row r="855" customFormat="false" ht="15" hidden="false" customHeight="false" outlineLevel="0" collapsed="false">
      <c r="A855" s="140" t="n">
        <v>90504</v>
      </c>
      <c r="B855" s="141"/>
      <c r="C855" s="111" t="s">
        <v>27</v>
      </c>
      <c r="D855" s="142" t="n">
        <v>10</v>
      </c>
      <c r="E855" s="142" t="n">
        <v>1</v>
      </c>
      <c r="F855" s="156" t="n">
        <v>135.8</v>
      </c>
      <c r="G855" s="143" t="n">
        <v>0.97</v>
      </c>
      <c r="H855" s="115" t="n">
        <v>1</v>
      </c>
      <c r="I855" s="116" t="s">
        <v>28</v>
      </c>
      <c r="J855" s="144" t="s">
        <v>138</v>
      </c>
      <c r="K855" s="149" t="s">
        <v>293</v>
      </c>
      <c r="L855" s="146" t="s">
        <v>252</v>
      </c>
      <c r="M855" s="147" t="n">
        <v>63</v>
      </c>
      <c r="N855" s="148" t="n">
        <f aca="false">(D855*G855)*B855</f>
        <v>0</v>
      </c>
    </row>
    <row r="856" customFormat="false" ht="15" hidden="false" customHeight="false" outlineLevel="0" collapsed="false">
      <c r="A856" s="140" t="n">
        <v>90505</v>
      </c>
      <c r="B856" s="141"/>
      <c r="C856" s="111" t="s">
        <v>27</v>
      </c>
      <c r="D856" s="142" t="n">
        <v>10</v>
      </c>
      <c r="E856" s="142" t="n">
        <v>1</v>
      </c>
      <c r="F856" s="156" t="n">
        <v>135.8</v>
      </c>
      <c r="G856" s="143" t="n">
        <v>0.97</v>
      </c>
      <c r="H856" s="115" t="n">
        <v>1</v>
      </c>
      <c r="I856" s="116" t="s">
        <v>28</v>
      </c>
      <c r="J856" s="144" t="s">
        <v>138</v>
      </c>
      <c r="K856" s="149" t="s">
        <v>88</v>
      </c>
      <c r="L856" s="146" t="s">
        <v>252</v>
      </c>
      <c r="M856" s="147" t="n">
        <v>63</v>
      </c>
      <c r="N856" s="148" t="n">
        <f aca="false">(D856*G856)*B856</f>
        <v>0</v>
      </c>
    </row>
    <row r="857" customFormat="false" ht="15" hidden="false" customHeight="false" outlineLevel="0" collapsed="false">
      <c r="A857" s="140" t="n">
        <v>90506</v>
      </c>
      <c r="B857" s="141"/>
      <c r="C857" s="111" t="s">
        <v>27</v>
      </c>
      <c r="D857" s="142" t="n">
        <v>10</v>
      </c>
      <c r="E857" s="142" t="n">
        <v>1</v>
      </c>
      <c r="F857" s="156" t="n">
        <v>124.6</v>
      </c>
      <c r="G857" s="143" t="n">
        <v>0.89</v>
      </c>
      <c r="H857" s="115" t="n">
        <v>1</v>
      </c>
      <c r="I857" s="116" t="s">
        <v>28</v>
      </c>
      <c r="J857" s="144" t="s">
        <v>150</v>
      </c>
      <c r="K857" s="149" t="s">
        <v>151</v>
      </c>
      <c r="L857" s="146" t="s">
        <v>252</v>
      </c>
      <c r="M857" s="147" t="n">
        <v>63</v>
      </c>
      <c r="N857" s="148" t="n">
        <f aca="false">(D857*G857)*B857</f>
        <v>0</v>
      </c>
    </row>
    <row r="858" customFormat="false" ht="15" hidden="false" customHeight="false" outlineLevel="0" collapsed="false">
      <c r="A858" s="150" t="n">
        <v>90507</v>
      </c>
      <c r="B858" s="141"/>
      <c r="C858" s="111" t="s">
        <v>27</v>
      </c>
      <c r="D858" s="151" t="n">
        <v>10</v>
      </c>
      <c r="E858" s="151" t="n">
        <v>1</v>
      </c>
      <c r="F858" s="156" t="n">
        <v>126</v>
      </c>
      <c r="G858" s="143" t="n">
        <v>0.9</v>
      </c>
      <c r="H858" s="115" t="n">
        <v>1</v>
      </c>
      <c r="I858" s="116" t="s">
        <v>28</v>
      </c>
      <c r="J858" s="144" t="s">
        <v>150</v>
      </c>
      <c r="K858" s="152" t="s">
        <v>814</v>
      </c>
      <c r="L858" s="146" t="s">
        <v>252</v>
      </c>
      <c r="M858" s="147" t="n">
        <v>63</v>
      </c>
      <c r="N858" s="148" t="n">
        <f aca="false">(D858*G858)*B858</f>
        <v>0</v>
      </c>
    </row>
    <row r="859" customFormat="false" ht="15" hidden="false" customHeight="false" outlineLevel="0" collapsed="false">
      <c r="A859" s="150" t="n">
        <v>90508</v>
      </c>
      <c r="B859" s="141"/>
      <c r="C859" s="111" t="s">
        <v>27</v>
      </c>
      <c r="D859" s="151" t="n">
        <v>10</v>
      </c>
      <c r="E859" s="151" t="n">
        <v>1</v>
      </c>
      <c r="F859" s="156" t="n">
        <v>137.2</v>
      </c>
      <c r="G859" s="143" t="n">
        <v>0.98</v>
      </c>
      <c r="H859" s="115" t="n">
        <v>1</v>
      </c>
      <c r="I859" s="116" t="s">
        <v>28</v>
      </c>
      <c r="J859" s="144" t="s">
        <v>855</v>
      </c>
      <c r="K859" s="152" t="s">
        <v>325</v>
      </c>
      <c r="L859" s="146" t="s">
        <v>252</v>
      </c>
      <c r="M859" s="147" t="n">
        <v>63</v>
      </c>
      <c r="N859" s="148" t="n">
        <f aca="false">(D859*G859)*B859</f>
        <v>0</v>
      </c>
    </row>
    <row r="860" customFormat="false" ht="15" hidden="false" customHeight="false" outlineLevel="0" collapsed="false">
      <c r="A860" s="99"/>
      <c r="B860" s="100"/>
      <c r="C860" s="101"/>
      <c r="D860" s="73"/>
      <c r="E860" s="102"/>
      <c r="F860" s="156" t="n">
        <v>0</v>
      </c>
      <c r="G860" s="103"/>
      <c r="H860" s="104"/>
      <c r="I860" s="105"/>
      <c r="J860" s="106"/>
      <c r="K860" s="107" t="s">
        <v>55</v>
      </c>
      <c r="L860" s="75"/>
      <c r="M860" s="108"/>
      <c r="N860" s="98" t="s">
        <v>5</v>
      </c>
    </row>
    <row r="861" customFormat="false" ht="15" hidden="false" customHeight="false" outlineLevel="0" collapsed="false">
      <c r="A861" s="140" t="n">
        <v>90509</v>
      </c>
      <c r="B861" s="141"/>
      <c r="C861" s="111" t="s">
        <v>27</v>
      </c>
      <c r="D861" s="151" t="n">
        <v>20</v>
      </c>
      <c r="E861" s="151" t="n">
        <v>2</v>
      </c>
      <c r="F861" s="156" t="n">
        <v>149.8</v>
      </c>
      <c r="G861" s="143" t="n">
        <v>1.07</v>
      </c>
      <c r="H861" s="115" t="n">
        <v>1</v>
      </c>
      <c r="I861" s="116" t="s">
        <v>28</v>
      </c>
      <c r="J861" s="144" t="s">
        <v>186</v>
      </c>
      <c r="K861" s="152" t="s">
        <v>816</v>
      </c>
      <c r="L861" s="146" t="s">
        <v>374</v>
      </c>
      <c r="M861" s="147" t="n">
        <v>63</v>
      </c>
      <c r="N861" s="148" t="n">
        <f aca="false">(D861*G861)*B861</f>
        <v>0</v>
      </c>
    </row>
    <row r="862" customFormat="false" ht="15" hidden="false" customHeight="false" outlineLevel="0" collapsed="false">
      <c r="A862" s="140" t="n">
        <v>90510</v>
      </c>
      <c r="B862" s="141"/>
      <c r="C862" s="111" t="s">
        <v>27</v>
      </c>
      <c r="D862" s="151" t="n">
        <v>20</v>
      </c>
      <c r="E862" s="151" t="n">
        <v>2</v>
      </c>
      <c r="F862" s="156" t="n">
        <v>130.2</v>
      </c>
      <c r="G862" s="143" t="n">
        <v>0.93</v>
      </c>
      <c r="H862" s="115" t="n">
        <v>1</v>
      </c>
      <c r="I862" s="116" t="s">
        <v>28</v>
      </c>
      <c r="J862" s="144" t="s">
        <v>186</v>
      </c>
      <c r="K862" s="152" t="s">
        <v>345</v>
      </c>
      <c r="L862" s="146" t="s">
        <v>374</v>
      </c>
      <c r="M862" s="147" t="n">
        <v>63</v>
      </c>
      <c r="N862" s="148" t="n">
        <f aca="false">(D862*G862)*B862</f>
        <v>0</v>
      </c>
    </row>
    <row r="863" customFormat="false" ht="15" hidden="false" customHeight="false" outlineLevel="0" collapsed="false">
      <c r="A863" s="140" t="n">
        <v>90511</v>
      </c>
      <c r="B863" s="141"/>
      <c r="C863" s="111" t="s">
        <v>27</v>
      </c>
      <c r="D863" s="151" t="n">
        <v>20</v>
      </c>
      <c r="E863" s="151" t="n">
        <v>2</v>
      </c>
      <c r="F863" s="156" t="n">
        <v>110.6</v>
      </c>
      <c r="G863" s="143" t="n">
        <v>0.79</v>
      </c>
      <c r="H863" s="115" t="n">
        <v>1</v>
      </c>
      <c r="I863" s="116" t="s">
        <v>28</v>
      </c>
      <c r="J863" s="144" t="s">
        <v>856</v>
      </c>
      <c r="K863" s="149" t="s">
        <v>818</v>
      </c>
      <c r="L863" s="146" t="s">
        <v>374</v>
      </c>
      <c r="M863" s="147" t="n">
        <v>63</v>
      </c>
      <c r="N863" s="148" t="n">
        <f aca="false">(D863*G863)*B863</f>
        <v>0</v>
      </c>
    </row>
    <row r="864" customFormat="false" ht="15" hidden="false" customHeight="false" outlineLevel="0" collapsed="false">
      <c r="A864" s="140" t="n">
        <v>90512</v>
      </c>
      <c r="B864" s="141"/>
      <c r="C864" s="111" t="s">
        <v>27</v>
      </c>
      <c r="D864" s="151" t="n">
        <v>20</v>
      </c>
      <c r="E864" s="151" t="n">
        <v>2</v>
      </c>
      <c r="F864" s="156" t="n">
        <v>154</v>
      </c>
      <c r="G864" s="143" t="n">
        <v>1.1</v>
      </c>
      <c r="H864" s="115" t="n">
        <v>1</v>
      </c>
      <c r="I864" s="116" t="s">
        <v>28</v>
      </c>
      <c r="J864" s="144" t="s">
        <v>857</v>
      </c>
      <c r="K864" s="149" t="s">
        <v>821</v>
      </c>
      <c r="L864" s="146" t="s">
        <v>374</v>
      </c>
      <c r="M864" s="147" t="n">
        <v>63</v>
      </c>
      <c r="N864" s="148" t="n">
        <f aca="false">(D864*G864)*B864</f>
        <v>0</v>
      </c>
    </row>
    <row r="865" customFormat="false" ht="15" hidden="false" customHeight="false" outlineLevel="0" collapsed="false">
      <c r="A865" s="140" t="n">
        <v>90513</v>
      </c>
      <c r="B865" s="141"/>
      <c r="C865" s="111" t="s">
        <v>27</v>
      </c>
      <c r="D865" s="151" t="n">
        <v>20</v>
      </c>
      <c r="E865" s="151" t="n">
        <v>2</v>
      </c>
      <c r="F865" s="156" t="n">
        <v>123.2</v>
      </c>
      <c r="G865" s="143" t="n">
        <v>0.88</v>
      </c>
      <c r="H865" s="115" t="n">
        <v>1</v>
      </c>
      <c r="I865" s="116" t="s">
        <v>28</v>
      </c>
      <c r="J865" s="144" t="s">
        <v>857</v>
      </c>
      <c r="K865" s="149" t="s">
        <v>822</v>
      </c>
      <c r="L865" s="146" t="s">
        <v>374</v>
      </c>
      <c r="M865" s="147" t="n">
        <v>63</v>
      </c>
      <c r="N865" s="148" t="n">
        <f aca="false">(D865*G865)*B865</f>
        <v>0</v>
      </c>
    </row>
    <row r="866" customFormat="false" ht="15" hidden="false" customHeight="false" outlineLevel="0" collapsed="false">
      <c r="A866" s="140" t="n">
        <v>90514</v>
      </c>
      <c r="B866" s="141"/>
      <c r="C866" s="111" t="s">
        <v>27</v>
      </c>
      <c r="D866" s="151" t="n">
        <v>20</v>
      </c>
      <c r="E866" s="151" t="n">
        <v>2</v>
      </c>
      <c r="F866" s="156" t="n">
        <v>151.2</v>
      </c>
      <c r="G866" s="143" t="n">
        <v>1.08</v>
      </c>
      <c r="H866" s="115" t="n">
        <v>1</v>
      </c>
      <c r="I866" s="116" t="s">
        <v>28</v>
      </c>
      <c r="J866" s="144" t="s">
        <v>857</v>
      </c>
      <c r="K866" s="149" t="s">
        <v>367</v>
      </c>
      <c r="L866" s="146" t="s">
        <v>374</v>
      </c>
      <c r="M866" s="147" t="n">
        <v>63</v>
      </c>
      <c r="N866" s="148" t="n">
        <f aca="false">(D866*G866)*B866</f>
        <v>0</v>
      </c>
    </row>
    <row r="867" customFormat="false" ht="15" hidden="false" customHeight="false" outlineLevel="0" collapsed="false">
      <c r="A867" s="140" t="n">
        <v>90515</v>
      </c>
      <c r="B867" s="141"/>
      <c r="C867" s="111" t="s">
        <v>27</v>
      </c>
      <c r="D867" s="151" t="n">
        <v>20</v>
      </c>
      <c r="E867" s="151" t="n">
        <v>2</v>
      </c>
      <c r="F867" s="156" t="n">
        <v>123.2</v>
      </c>
      <c r="G867" s="143" t="n">
        <v>0.88</v>
      </c>
      <c r="H867" s="115" t="n">
        <v>1</v>
      </c>
      <c r="I867" s="116" t="s">
        <v>28</v>
      </c>
      <c r="J867" s="144" t="s">
        <v>857</v>
      </c>
      <c r="K867" s="149" t="s">
        <v>199</v>
      </c>
      <c r="L867" s="146" t="s">
        <v>374</v>
      </c>
      <c r="M867" s="147" t="n">
        <v>63</v>
      </c>
      <c r="N867" s="148" t="n">
        <f aca="false">(D867*G867)*B867</f>
        <v>0</v>
      </c>
    </row>
    <row r="868" customFormat="false" ht="15" hidden="false" customHeight="false" outlineLevel="0" collapsed="false">
      <c r="A868" s="140" t="n">
        <v>90516</v>
      </c>
      <c r="B868" s="141"/>
      <c r="C868" s="111" t="s">
        <v>27</v>
      </c>
      <c r="D868" s="151" t="n">
        <v>20</v>
      </c>
      <c r="E868" s="151" t="n">
        <v>2</v>
      </c>
      <c r="F868" s="156" t="n">
        <v>161</v>
      </c>
      <c r="G868" s="143" t="n">
        <v>1.15</v>
      </c>
      <c r="H868" s="115" t="n">
        <v>1</v>
      </c>
      <c r="I868" s="116" t="s">
        <v>28</v>
      </c>
      <c r="J868" s="159" t="s">
        <v>858</v>
      </c>
      <c r="K868" s="149" t="s">
        <v>827</v>
      </c>
      <c r="L868" s="146" t="s">
        <v>374</v>
      </c>
      <c r="M868" s="147" t="n">
        <v>63</v>
      </c>
      <c r="N868" s="148" t="n">
        <f aca="false">(D868*G868)*B868</f>
        <v>0</v>
      </c>
    </row>
    <row r="869" customFormat="false" ht="15" hidden="false" customHeight="false" outlineLevel="0" collapsed="false">
      <c r="A869" s="140" t="n">
        <v>90517</v>
      </c>
      <c r="B869" s="141"/>
      <c r="C869" s="111" t="s">
        <v>27</v>
      </c>
      <c r="D869" s="151" t="n">
        <v>20</v>
      </c>
      <c r="E869" s="151" t="n">
        <v>2</v>
      </c>
      <c r="F869" s="156" t="n">
        <v>161</v>
      </c>
      <c r="G869" s="143" t="n">
        <v>1.15</v>
      </c>
      <c r="H869" s="115" t="n">
        <v>1</v>
      </c>
      <c r="I869" s="116" t="s">
        <v>28</v>
      </c>
      <c r="J869" s="159" t="s">
        <v>858</v>
      </c>
      <c r="K869" s="149" t="s">
        <v>61</v>
      </c>
      <c r="L869" s="146" t="s">
        <v>374</v>
      </c>
      <c r="M869" s="147" t="n">
        <v>64</v>
      </c>
      <c r="N869" s="148" t="n">
        <f aca="false">(D869*G869)*B869</f>
        <v>0</v>
      </c>
    </row>
    <row r="870" customFormat="false" ht="15" hidden="false" customHeight="false" outlineLevel="0" collapsed="false">
      <c r="A870" s="140" t="n">
        <v>90518</v>
      </c>
      <c r="B870" s="141"/>
      <c r="C870" s="111" t="s">
        <v>27</v>
      </c>
      <c r="D870" s="151" t="n">
        <v>20</v>
      </c>
      <c r="E870" s="151" t="n">
        <v>2</v>
      </c>
      <c r="F870" s="156" t="n">
        <v>131.6</v>
      </c>
      <c r="G870" s="143" t="n">
        <v>0.94</v>
      </c>
      <c r="H870" s="115" t="n">
        <v>1</v>
      </c>
      <c r="I870" s="116" t="s">
        <v>28</v>
      </c>
      <c r="J870" s="144" t="s">
        <v>859</v>
      </c>
      <c r="K870" s="152" t="s">
        <v>829</v>
      </c>
      <c r="L870" s="146" t="s">
        <v>374</v>
      </c>
      <c r="M870" s="147" t="n">
        <v>64</v>
      </c>
      <c r="N870" s="148" t="n">
        <f aca="false">(D870*G870)*B870</f>
        <v>0</v>
      </c>
    </row>
    <row r="871" customFormat="false" ht="15" hidden="false" customHeight="false" outlineLevel="0" collapsed="false">
      <c r="A871" s="140" t="n">
        <v>90519</v>
      </c>
      <c r="B871" s="141"/>
      <c r="C871" s="111" t="s">
        <v>27</v>
      </c>
      <c r="D871" s="151" t="n">
        <v>20</v>
      </c>
      <c r="E871" s="151" t="n">
        <v>2</v>
      </c>
      <c r="F871" s="156" t="n">
        <v>145.6</v>
      </c>
      <c r="G871" s="143" t="n">
        <v>1.04</v>
      </c>
      <c r="H871" s="115" t="n">
        <v>1</v>
      </c>
      <c r="I871" s="116" t="s">
        <v>28</v>
      </c>
      <c r="J871" s="144" t="s">
        <v>860</v>
      </c>
      <c r="K871" s="152" t="s">
        <v>831</v>
      </c>
      <c r="L871" s="146" t="s">
        <v>374</v>
      </c>
      <c r="M871" s="147" t="n">
        <v>64</v>
      </c>
      <c r="N871" s="148" t="n">
        <f aca="false">(D871*G871)*B871</f>
        <v>0</v>
      </c>
    </row>
    <row r="872" customFormat="false" ht="15" hidden="false" customHeight="false" outlineLevel="0" collapsed="false">
      <c r="A872" s="140" t="n">
        <v>90520</v>
      </c>
      <c r="B872" s="141"/>
      <c r="C872" s="111" t="s">
        <v>27</v>
      </c>
      <c r="D872" s="151" t="n">
        <v>20</v>
      </c>
      <c r="E872" s="151" t="n">
        <v>2</v>
      </c>
      <c r="F872" s="156" t="n">
        <v>145.6</v>
      </c>
      <c r="G872" s="143" t="n">
        <v>1.04</v>
      </c>
      <c r="H872" s="115" t="n">
        <v>1</v>
      </c>
      <c r="I872" s="116" t="s">
        <v>28</v>
      </c>
      <c r="J872" s="144" t="s">
        <v>833</v>
      </c>
      <c r="K872" s="154" t="s">
        <v>391</v>
      </c>
      <c r="L872" s="146" t="s">
        <v>374</v>
      </c>
      <c r="M872" s="147" t="n">
        <v>64</v>
      </c>
      <c r="N872" s="148" t="n">
        <f aca="false">(D872*G872)*B872</f>
        <v>0</v>
      </c>
    </row>
    <row r="873" customFormat="false" ht="15" hidden="false" customHeight="false" outlineLevel="0" collapsed="false">
      <c r="A873" s="99"/>
      <c r="B873" s="100"/>
      <c r="C873" s="101"/>
      <c r="D873" s="73"/>
      <c r="E873" s="102"/>
      <c r="F873" s="156" t="n">
        <v>0</v>
      </c>
      <c r="G873" s="103"/>
      <c r="H873" s="104"/>
      <c r="I873" s="105"/>
      <c r="J873" s="106"/>
      <c r="K873" s="107" t="s">
        <v>25</v>
      </c>
      <c r="L873" s="75"/>
      <c r="M873" s="108"/>
      <c r="N873" s="98" t="s">
        <v>5</v>
      </c>
    </row>
    <row r="874" customFormat="false" ht="15" hidden="false" customHeight="false" outlineLevel="0" collapsed="false">
      <c r="A874" s="140" t="n">
        <v>90521</v>
      </c>
      <c r="B874" s="141"/>
      <c r="C874" s="111" t="s">
        <v>27</v>
      </c>
      <c r="D874" s="142" t="n">
        <v>20</v>
      </c>
      <c r="E874" s="142" t="n">
        <v>7</v>
      </c>
      <c r="F874" s="156" t="n">
        <v>106.4</v>
      </c>
      <c r="G874" s="143" t="n">
        <v>0.76</v>
      </c>
      <c r="H874" s="115" t="n">
        <v>1</v>
      </c>
      <c r="I874" s="116" t="s">
        <v>28</v>
      </c>
      <c r="J874" s="144"/>
      <c r="K874" s="149" t="s">
        <v>403</v>
      </c>
      <c r="L874" s="146" t="s">
        <v>205</v>
      </c>
      <c r="M874" s="147" t="n">
        <v>64</v>
      </c>
      <c r="N874" s="148" t="n">
        <f aca="false">(D874*G874)*B874</f>
        <v>0</v>
      </c>
    </row>
    <row r="875" customFormat="false" ht="15" hidden="false" customHeight="false" outlineLevel="0" collapsed="false">
      <c r="A875" s="140" t="n">
        <v>90522</v>
      </c>
      <c r="B875" s="141"/>
      <c r="C875" s="111" t="s">
        <v>27</v>
      </c>
      <c r="D875" s="142" t="n">
        <v>20</v>
      </c>
      <c r="E875" s="142" t="n">
        <v>7</v>
      </c>
      <c r="F875" s="156" t="n">
        <v>106.4</v>
      </c>
      <c r="G875" s="143" t="n">
        <v>0.76</v>
      </c>
      <c r="H875" s="115" t="n">
        <v>1</v>
      </c>
      <c r="I875" s="116" t="s">
        <v>28</v>
      </c>
      <c r="J875" s="144"/>
      <c r="K875" s="152" t="s">
        <v>34</v>
      </c>
      <c r="L875" s="146" t="s">
        <v>205</v>
      </c>
      <c r="M875" s="147" t="n">
        <v>64</v>
      </c>
      <c r="N875" s="148" t="n">
        <f aca="false">(D875*G875)*B875</f>
        <v>0</v>
      </c>
    </row>
    <row r="876" customFormat="false" ht="15" hidden="false" customHeight="false" outlineLevel="0" collapsed="false">
      <c r="A876" s="140" t="n">
        <v>90523</v>
      </c>
      <c r="B876" s="141"/>
      <c r="C876" s="111" t="s">
        <v>27</v>
      </c>
      <c r="D876" s="142" t="n">
        <v>20</v>
      </c>
      <c r="E876" s="142" t="n">
        <v>7</v>
      </c>
      <c r="F876" s="156" t="n">
        <v>106.4</v>
      </c>
      <c r="G876" s="143" t="n">
        <v>0.76</v>
      </c>
      <c r="H876" s="115" t="n">
        <v>1</v>
      </c>
      <c r="I876" s="116" t="s">
        <v>28</v>
      </c>
      <c r="J876" s="144"/>
      <c r="K876" s="152" t="s">
        <v>40</v>
      </c>
      <c r="L876" s="146" t="s">
        <v>205</v>
      </c>
      <c r="M876" s="147" t="n">
        <v>64</v>
      </c>
      <c r="N876" s="148" t="n">
        <f aca="false">(D876*G876)*B876</f>
        <v>0</v>
      </c>
    </row>
    <row r="877" customFormat="false" ht="15" hidden="false" customHeight="false" outlineLevel="0" collapsed="false">
      <c r="A877" s="140" t="n">
        <v>90524</v>
      </c>
      <c r="B877" s="141"/>
      <c r="C877" s="111" t="s">
        <v>27</v>
      </c>
      <c r="D877" s="142" t="n">
        <v>20</v>
      </c>
      <c r="E877" s="142" t="n">
        <v>7</v>
      </c>
      <c r="F877" s="156" t="n">
        <v>113.4</v>
      </c>
      <c r="G877" s="143" t="n">
        <v>0.81</v>
      </c>
      <c r="H877" s="115" t="n">
        <v>1</v>
      </c>
      <c r="I877" s="116" t="s">
        <v>28</v>
      </c>
      <c r="J877" s="144"/>
      <c r="K877" s="154" t="s">
        <v>423</v>
      </c>
      <c r="L877" s="146" t="s">
        <v>205</v>
      </c>
      <c r="M877" s="147" t="n">
        <v>64</v>
      </c>
      <c r="N877" s="148" t="n">
        <f aca="false">(D877*G877)*B877</f>
        <v>0</v>
      </c>
    </row>
    <row r="878" customFormat="false" ht="15" hidden="false" customHeight="false" outlineLevel="0" collapsed="false">
      <c r="A878" s="140" t="n">
        <v>90525</v>
      </c>
      <c r="B878" s="141"/>
      <c r="C878" s="111" t="s">
        <v>27</v>
      </c>
      <c r="D878" s="142" t="n">
        <v>20</v>
      </c>
      <c r="E878" s="142" t="n">
        <v>7</v>
      </c>
      <c r="F878" s="156" t="n">
        <v>106.4</v>
      </c>
      <c r="G878" s="143" t="n">
        <v>0.76</v>
      </c>
      <c r="H878" s="115" t="n">
        <v>1</v>
      </c>
      <c r="I878" s="116" t="s">
        <v>28</v>
      </c>
      <c r="J878" s="144"/>
      <c r="K878" s="154" t="s">
        <v>407</v>
      </c>
      <c r="L878" s="146" t="s">
        <v>205</v>
      </c>
      <c r="M878" s="147" t="n">
        <v>64</v>
      </c>
      <c r="N878" s="148" t="n">
        <f aca="false">(D878*G878)*B878</f>
        <v>0</v>
      </c>
    </row>
    <row r="879" customFormat="false" ht="15" hidden="false" customHeight="false" outlineLevel="0" collapsed="false">
      <c r="A879" s="140" t="n">
        <v>90526</v>
      </c>
      <c r="B879" s="141"/>
      <c r="C879" s="111" t="s">
        <v>27</v>
      </c>
      <c r="D879" s="142" t="n">
        <v>20</v>
      </c>
      <c r="E879" s="142" t="n">
        <v>7</v>
      </c>
      <c r="F879" s="156" t="n">
        <v>110.6</v>
      </c>
      <c r="G879" s="143" t="n">
        <v>0.79</v>
      </c>
      <c r="H879" s="115" t="n">
        <v>1</v>
      </c>
      <c r="I879" s="116" t="s">
        <v>28</v>
      </c>
      <c r="J879" s="144"/>
      <c r="K879" s="149" t="s">
        <v>424</v>
      </c>
      <c r="L879" s="146" t="s">
        <v>205</v>
      </c>
      <c r="M879" s="147" t="n">
        <v>64</v>
      </c>
      <c r="N879" s="148" t="n">
        <f aca="false">(D879*G879)*B879</f>
        <v>0</v>
      </c>
    </row>
    <row r="880" customFormat="false" ht="15" hidden="false" customHeight="false" outlineLevel="0" collapsed="false">
      <c r="A880" s="140" t="n">
        <v>90527</v>
      </c>
      <c r="B880" s="141"/>
      <c r="C880" s="111" t="s">
        <v>27</v>
      </c>
      <c r="D880" s="142" t="n">
        <v>20</v>
      </c>
      <c r="E880" s="142" t="n">
        <v>7</v>
      </c>
      <c r="F880" s="156" t="n">
        <v>106.4</v>
      </c>
      <c r="G880" s="143" t="n">
        <v>0.76</v>
      </c>
      <c r="H880" s="115" t="n">
        <v>1</v>
      </c>
      <c r="I880" s="116" t="s">
        <v>28</v>
      </c>
      <c r="J880" s="144"/>
      <c r="K880" s="154" t="s">
        <v>419</v>
      </c>
      <c r="L880" s="146" t="s">
        <v>205</v>
      </c>
      <c r="M880" s="147" t="n">
        <v>64</v>
      </c>
      <c r="N880" s="148" t="n">
        <f aca="false">(D880*G880)*B880</f>
        <v>0</v>
      </c>
    </row>
    <row r="881" customFormat="false" ht="15" hidden="false" customHeight="false" outlineLevel="0" collapsed="false">
      <c r="A881" s="140" t="n">
        <v>90528</v>
      </c>
      <c r="B881" s="141"/>
      <c r="C881" s="111" t="s">
        <v>27</v>
      </c>
      <c r="D881" s="142" t="n">
        <v>20</v>
      </c>
      <c r="E881" s="142" t="n">
        <v>7</v>
      </c>
      <c r="F881" s="156" t="n">
        <v>106.4</v>
      </c>
      <c r="G881" s="143" t="n">
        <v>0.76</v>
      </c>
      <c r="H881" s="115" t="n">
        <v>1</v>
      </c>
      <c r="I881" s="116" t="s">
        <v>28</v>
      </c>
      <c r="J881" s="144"/>
      <c r="K881" s="154" t="s">
        <v>50</v>
      </c>
      <c r="L881" s="146" t="s">
        <v>205</v>
      </c>
      <c r="M881" s="147" t="n">
        <v>64</v>
      </c>
      <c r="N881" s="148" t="n">
        <f aca="false">(D881*G881)*B881</f>
        <v>0</v>
      </c>
    </row>
    <row r="882" customFormat="false" ht="15" hidden="false" customHeight="false" outlineLevel="0" collapsed="false">
      <c r="A882" s="140" t="n">
        <v>90529</v>
      </c>
      <c r="B882" s="141"/>
      <c r="C882" s="111" t="s">
        <v>27</v>
      </c>
      <c r="D882" s="142" t="n">
        <v>20</v>
      </c>
      <c r="E882" s="142" t="n">
        <v>7</v>
      </c>
      <c r="F882" s="156" t="n">
        <v>106.4</v>
      </c>
      <c r="G882" s="143" t="n">
        <v>0.76</v>
      </c>
      <c r="H882" s="115" t="n">
        <v>1</v>
      </c>
      <c r="I882" s="116" t="s">
        <v>28</v>
      </c>
      <c r="J882" s="144"/>
      <c r="K882" s="154" t="s">
        <v>417</v>
      </c>
      <c r="L882" s="146" t="s">
        <v>205</v>
      </c>
      <c r="M882" s="147" t="n">
        <v>64</v>
      </c>
      <c r="N882" s="148" t="n">
        <f aca="false">(D882*G882)*B882</f>
        <v>0</v>
      </c>
    </row>
    <row r="883" customFormat="false" ht="15" hidden="false" customHeight="false" outlineLevel="0" collapsed="false">
      <c r="A883" s="140" t="n">
        <v>90530</v>
      </c>
      <c r="B883" s="141"/>
      <c r="C883" s="111" t="s">
        <v>27</v>
      </c>
      <c r="D883" s="142" t="n">
        <v>20</v>
      </c>
      <c r="E883" s="142" t="n">
        <v>7</v>
      </c>
      <c r="F883" s="156" t="n">
        <v>110.6</v>
      </c>
      <c r="G883" s="143" t="n">
        <v>0.79</v>
      </c>
      <c r="H883" s="115" t="n">
        <v>1</v>
      </c>
      <c r="I883" s="116" t="s">
        <v>28</v>
      </c>
      <c r="J883" s="144"/>
      <c r="K883" s="154" t="s">
        <v>420</v>
      </c>
      <c r="L883" s="146" t="s">
        <v>205</v>
      </c>
      <c r="M883" s="147" t="n">
        <v>64</v>
      </c>
      <c r="N883" s="148" t="n">
        <f aca="false">(D883*G883)*B883</f>
        <v>0</v>
      </c>
    </row>
    <row r="884" customFormat="false" ht="15" hidden="false" customHeight="false" outlineLevel="0" collapsed="false">
      <c r="A884" s="99"/>
      <c r="B884" s="100"/>
      <c r="C884" s="101"/>
      <c r="D884" s="73"/>
      <c r="E884" s="102"/>
      <c r="F884" s="156" t="n">
        <v>0</v>
      </c>
      <c r="G884" s="103"/>
      <c r="H884" s="104"/>
      <c r="I884" s="105"/>
      <c r="J884" s="106"/>
      <c r="K884" s="107" t="s">
        <v>211</v>
      </c>
      <c r="L884" s="75"/>
      <c r="M884" s="147"/>
      <c r="N884" s="98" t="s">
        <v>5</v>
      </c>
    </row>
    <row r="885" customFormat="false" ht="15" hidden="false" customHeight="false" outlineLevel="0" collapsed="false">
      <c r="A885" s="140" t="n">
        <v>90536</v>
      </c>
      <c r="B885" s="141"/>
      <c r="C885" s="111" t="s">
        <v>27</v>
      </c>
      <c r="D885" s="142" t="n">
        <v>25</v>
      </c>
      <c r="E885" s="142" t="n">
        <v>3</v>
      </c>
      <c r="F885" s="156" t="n">
        <v>145.6</v>
      </c>
      <c r="G885" s="143" t="n">
        <v>1.04</v>
      </c>
      <c r="H885" s="115" t="n">
        <v>1</v>
      </c>
      <c r="I885" s="116" t="s">
        <v>28</v>
      </c>
      <c r="J885" s="144"/>
      <c r="K885" s="149" t="s">
        <v>840</v>
      </c>
      <c r="L885" s="146" t="s">
        <v>113</v>
      </c>
      <c r="M885" s="147" t="n">
        <v>64</v>
      </c>
      <c r="N885" s="148" t="n">
        <f aca="false">(D885*G885)*B885</f>
        <v>0</v>
      </c>
    </row>
    <row r="886" customFormat="false" ht="15" hidden="false" customHeight="false" outlineLevel="0" collapsed="false">
      <c r="A886" s="140" t="n">
        <v>90537</v>
      </c>
      <c r="B886" s="141"/>
      <c r="C886" s="111" t="s">
        <v>27</v>
      </c>
      <c r="D886" s="142" t="n">
        <v>25</v>
      </c>
      <c r="E886" s="142" t="n">
        <v>3</v>
      </c>
      <c r="F886" s="156" t="n">
        <v>145.6</v>
      </c>
      <c r="G886" s="143" t="n">
        <v>1.04</v>
      </c>
      <c r="H886" s="115" t="n">
        <v>1</v>
      </c>
      <c r="I886" s="116" t="s">
        <v>28</v>
      </c>
      <c r="J886" s="144"/>
      <c r="K886" s="149" t="s">
        <v>841</v>
      </c>
      <c r="L886" s="146" t="s">
        <v>113</v>
      </c>
      <c r="M886" s="147" t="n">
        <v>64</v>
      </c>
      <c r="N886" s="148" t="n">
        <f aca="false">(D886*G886)*B886</f>
        <v>0</v>
      </c>
    </row>
    <row r="887" customFormat="false" ht="15" hidden="false" customHeight="false" outlineLevel="0" collapsed="false">
      <c r="A887" s="140" t="n">
        <v>90538</v>
      </c>
      <c r="B887" s="141"/>
      <c r="C887" s="111" t="s">
        <v>27</v>
      </c>
      <c r="D887" s="142" t="n">
        <v>25</v>
      </c>
      <c r="E887" s="142" t="n">
        <v>3</v>
      </c>
      <c r="F887" s="156" t="n">
        <v>152.6</v>
      </c>
      <c r="G887" s="143" t="n">
        <v>1.09</v>
      </c>
      <c r="H887" s="115" t="n">
        <v>1</v>
      </c>
      <c r="I887" s="116" t="s">
        <v>28</v>
      </c>
      <c r="J887" s="144"/>
      <c r="K887" s="149" t="s">
        <v>861</v>
      </c>
      <c r="L887" s="146" t="s">
        <v>113</v>
      </c>
      <c r="M887" s="147" t="n">
        <v>65</v>
      </c>
      <c r="N887" s="148" t="n">
        <f aca="false">(D887*G887)*B887</f>
        <v>0</v>
      </c>
    </row>
    <row r="888" customFormat="false" ht="15" hidden="false" customHeight="false" outlineLevel="0" collapsed="false">
      <c r="A888" s="140" t="n">
        <v>90539</v>
      </c>
      <c r="B888" s="141"/>
      <c r="C888" s="111" t="s">
        <v>27</v>
      </c>
      <c r="D888" s="142" t="n">
        <v>25</v>
      </c>
      <c r="E888" s="142" t="n">
        <v>3</v>
      </c>
      <c r="F888" s="156" t="n">
        <v>152.6</v>
      </c>
      <c r="G888" s="143" t="n">
        <v>1.09</v>
      </c>
      <c r="H888" s="115" t="n">
        <v>1</v>
      </c>
      <c r="I888" s="116" t="s">
        <v>28</v>
      </c>
      <c r="J888" s="144"/>
      <c r="K888" s="149" t="s">
        <v>844</v>
      </c>
      <c r="L888" s="146" t="s">
        <v>113</v>
      </c>
      <c r="M888" s="147" t="n">
        <v>65</v>
      </c>
      <c r="N888" s="148" t="n">
        <f aca="false">(D888*G888)*B888</f>
        <v>0</v>
      </c>
    </row>
    <row r="889" customFormat="false" ht="15" hidden="false" customHeight="false" outlineLevel="0" collapsed="false">
      <c r="A889" s="140" t="n">
        <v>90540</v>
      </c>
      <c r="B889" s="141"/>
      <c r="C889" s="111" t="s">
        <v>27</v>
      </c>
      <c r="D889" s="142" t="n">
        <v>25</v>
      </c>
      <c r="E889" s="142" t="n">
        <v>3</v>
      </c>
      <c r="F889" s="156" t="n">
        <v>299.6</v>
      </c>
      <c r="G889" s="143" t="n">
        <v>2.14</v>
      </c>
      <c r="H889" s="115" t="n">
        <v>1</v>
      </c>
      <c r="I889" s="116" t="s">
        <v>28</v>
      </c>
      <c r="J889" s="144"/>
      <c r="K889" s="149" t="s">
        <v>862</v>
      </c>
      <c r="L889" s="146" t="s">
        <v>113</v>
      </c>
      <c r="M889" s="147" t="n">
        <v>65</v>
      </c>
      <c r="N889" s="148" t="n">
        <f aca="false">(D889*G889)*B889</f>
        <v>0</v>
      </c>
    </row>
    <row r="890" customFormat="false" ht="15" hidden="false" customHeight="false" outlineLevel="0" collapsed="false">
      <c r="A890" s="140" t="n">
        <v>90541</v>
      </c>
      <c r="B890" s="141"/>
      <c r="C890" s="111" t="s">
        <v>27</v>
      </c>
      <c r="D890" s="142" t="n">
        <v>25</v>
      </c>
      <c r="E890" s="142" t="n">
        <v>3</v>
      </c>
      <c r="F890" s="156" t="n">
        <v>299.6</v>
      </c>
      <c r="G890" s="143" t="n">
        <v>2.14</v>
      </c>
      <c r="H890" s="115" t="n">
        <v>1</v>
      </c>
      <c r="I890" s="116" t="s">
        <v>28</v>
      </c>
      <c r="J890" s="144"/>
      <c r="K890" s="149" t="s">
        <v>863</v>
      </c>
      <c r="L890" s="146" t="s">
        <v>113</v>
      </c>
      <c r="M890" s="147" t="n">
        <v>65</v>
      </c>
      <c r="N890" s="148" t="n">
        <f aca="false">(D890*G890)*B890</f>
        <v>0</v>
      </c>
    </row>
    <row r="891" customFormat="false" ht="15" hidden="false" customHeight="false" outlineLevel="0" collapsed="false">
      <c r="A891" s="99"/>
      <c r="B891" s="100"/>
      <c r="C891" s="101"/>
      <c r="D891" s="73"/>
      <c r="E891" s="102"/>
      <c r="F891" s="156" t="n">
        <v>0</v>
      </c>
      <c r="G891" s="103"/>
      <c r="H891" s="104"/>
      <c r="I891" s="105"/>
      <c r="J891" s="106"/>
      <c r="K891" s="107" t="s">
        <v>110</v>
      </c>
      <c r="L891" s="75"/>
      <c r="M891" s="108"/>
      <c r="N891" s="98" t="s">
        <v>5</v>
      </c>
    </row>
    <row r="892" customFormat="false" ht="15" hidden="false" customHeight="false" outlineLevel="0" collapsed="false">
      <c r="A892" s="140" t="n">
        <v>90534</v>
      </c>
      <c r="B892" s="141"/>
      <c r="C892" s="111" t="s">
        <v>27</v>
      </c>
      <c r="D892" s="142" t="n">
        <v>30</v>
      </c>
      <c r="E892" s="142" t="n">
        <v>15</v>
      </c>
      <c r="F892" s="156" t="n">
        <v>117.6</v>
      </c>
      <c r="G892" s="143" t="n">
        <v>0.84</v>
      </c>
      <c r="H892" s="115" t="n">
        <v>1</v>
      </c>
      <c r="I892" s="116" t="s">
        <v>28</v>
      </c>
      <c r="J892" s="144"/>
      <c r="K892" s="149" t="s">
        <v>227</v>
      </c>
      <c r="L892" s="146" t="s">
        <v>228</v>
      </c>
      <c r="M892" s="147" t="n">
        <v>65</v>
      </c>
      <c r="N892" s="148" t="n">
        <f aca="false">(D892*G892)*B892</f>
        <v>0</v>
      </c>
    </row>
    <row r="893" customFormat="false" ht="15" hidden="false" customHeight="false" outlineLevel="0" collapsed="false">
      <c r="A893" s="140" t="n">
        <v>90535</v>
      </c>
      <c r="B893" s="141"/>
      <c r="C893" s="111" t="s">
        <v>27</v>
      </c>
      <c r="D893" s="142" t="n">
        <v>30</v>
      </c>
      <c r="E893" s="142" t="n">
        <v>15</v>
      </c>
      <c r="F893" s="156" t="n">
        <v>128.8</v>
      </c>
      <c r="G893" s="143" t="n">
        <v>0.92</v>
      </c>
      <c r="H893" s="115" t="n">
        <v>1</v>
      </c>
      <c r="I893" s="116" t="s">
        <v>28</v>
      </c>
      <c r="J893" s="144" t="s">
        <v>864</v>
      </c>
      <c r="K893" s="149" t="s">
        <v>850</v>
      </c>
      <c r="L893" s="146" t="s">
        <v>126</v>
      </c>
      <c r="M893" s="147" t="n">
        <v>65</v>
      </c>
      <c r="N893" s="148" t="n">
        <f aca="false">(D893*G893)*B893</f>
        <v>0</v>
      </c>
    </row>
    <row r="894" customFormat="false" ht="15" hidden="false" customHeight="false" outlineLevel="0" collapsed="false">
      <c r="A894" s="140" t="n">
        <v>90542</v>
      </c>
      <c r="B894" s="141"/>
      <c r="C894" s="111" t="s">
        <v>27</v>
      </c>
      <c r="D894" s="142" t="n">
        <v>25</v>
      </c>
      <c r="E894" s="142" t="n">
        <v>10</v>
      </c>
      <c r="F894" s="156" t="n">
        <v>110.6</v>
      </c>
      <c r="G894" s="143" t="n">
        <v>0.79</v>
      </c>
      <c r="H894" s="115" t="n">
        <v>1</v>
      </c>
      <c r="I894" s="116" t="s">
        <v>28</v>
      </c>
      <c r="J894" s="144"/>
      <c r="K894" s="149" t="s">
        <v>125</v>
      </c>
      <c r="L894" s="146" t="s">
        <v>132</v>
      </c>
      <c r="M894" s="147" t="n">
        <v>65</v>
      </c>
      <c r="N894" s="148" t="n">
        <f aca="false">(D894*G894)*B894</f>
        <v>0</v>
      </c>
    </row>
    <row r="895" customFormat="false" ht="15" hidden="false" customHeight="false" outlineLevel="0" collapsed="false">
      <c r="A895" s="155" t="n">
        <v>90543</v>
      </c>
      <c r="B895" s="141"/>
      <c r="C895" s="111" t="s">
        <v>27</v>
      </c>
      <c r="D895" s="142" t="n">
        <v>25</v>
      </c>
      <c r="E895" s="142" t="n">
        <v>15</v>
      </c>
      <c r="F895" s="156" t="n">
        <v>103.6</v>
      </c>
      <c r="G895" s="143" t="n">
        <v>0.74</v>
      </c>
      <c r="H895" s="115" t="n">
        <v>1</v>
      </c>
      <c r="I895" s="116" t="s">
        <v>28</v>
      </c>
      <c r="J895" s="144"/>
      <c r="K895" s="157" t="s">
        <v>232</v>
      </c>
      <c r="L895" s="146" t="s">
        <v>491</v>
      </c>
      <c r="M895" s="147" t="n">
        <v>65</v>
      </c>
      <c r="N895" s="148" t="n">
        <f aca="false">(D895*G895)*B895</f>
        <v>0</v>
      </c>
    </row>
    <row r="896" customFormat="false" ht="15" hidden="false" customHeight="false" outlineLevel="0" collapsed="false">
      <c r="A896" s="155" t="n">
        <v>90544</v>
      </c>
      <c r="B896" s="141"/>
      <c r="C896" s="111" t="s">
        <v>27</v>
      </c>
      <c r="D896" s="142" t="n">
        <v>20</v>
      </c>
      <c r="E896" s="142" t="n">
        <v>10</v>
      </c>
      <c r="F896" s="156" t="n">
        <v>103.6</v>
      </c>
      <c r="G896" s="143" t="n">
        <v>0.74</v>
      </c>
      <c r="H896" s="115" t="n">
        <v>1</v>
      </c>
      <c r="I896" s="116" t="s">
        <v>28</v>
      </c>
      <c r="J896" s="144"/>
      <c r="K896" s="157" t="s">
        <v>235</v>
      </c>
      <c r="L896" s="146" t="s">
        <v>489</v>
      </c>
      <c r="M896" s="147" t="n">
        <v>65</v>
      </c>
      <c r="N896" s="148" t="n">
        <f aca="false">(D896*G896)*B896</f>
        <v>0</v>
      </c>
    </row>
    <row r="897" customFormat="false" ht="15" hidden="false" customHeight="false" outlineLevel="0" collapsed="false">
      <c r="A897" s="155" t="n">
        <v>90545</v>
      </c>
      <c r="B897" s="141"/>
      <c r="C897" s="111" t="s">
        <v>27</v>
      </c>
      <c r="D897" s="142" t="n">
        <v>20</v>
      </c>
      <c r="E897" s="142" t="n">
        <v>10</v>
      </c>
      <c r="F897" s="156" t="n">
        <v>96.6</v>
      </c>
      <c r="G897" s="143" t="n">
        <v>0.69</v>
      </c>
      <c r="H897" s="115" t="n">
        <v>1</v>
      </c>
      <c r="I897" s="116" t="s">
        <v>28</v>
      </c>
      <c r="J897" s="144"/>
      <c r="K897" s="157" t="s">
        <v>234</v>
      </c>
      <c r="L897" s="146" t="s">
        <v>489</v>
      </c>
      <c r="M897" s="147" t="n">
        <v>65</v>
      </c>
      <c r="N897" s="148" t="n">
        <f aca="false">(D897*G897)*B897</f>
        <v>0</v>
      </c>
    </row>
    <row r="898" customFormat="false" ht="15" hidden="false" customHeight="false" outlineLevel="0" collapsed="false">
      <c r="A898" s="155" t="n">
        <v>90546</v>
      </c>
      <c r="B898" s="141"/>
      <c r="C898" s="111" t="s">
        <v>27</v>
      </c>
      <c r="D898" s="142" t="n">
        <v>30</v>
      </c>
      <c r="E898" s="142" t="n">
        <v>10</v>
      </c>
      <c r="F898" s="156" t="n">
        <v>107.8</v>
      </c>
      <c r="G898" s="143" t="n">
        <v>0.77</v>
      </c>
      <c r="H898" s="115" t="n">
        <v>1</v>
      </c>
      <c r="I898" s="116" t="s">
        <v>28</v>
      </c>
      <c r="J898" s="144"/>
      <c r="K898" s="158" t="s">
        <v>237</v>
      </c>
      <c r="L898" s="146" t="s">
        <v>126</v>
      </c>
      <c r="M898" s="147" t="n">
        <v>65</v>
      </c>
      <c r="N898" s="148" t="n">
        <f aca="false">(D898*G898)*B898</f>
        <v>0</v>
      </c>
    </row>
    <row r="899" customFormat="false" ht="15" hidden="false" customHeight="false" outlineLevel="0" collapsed="false">
      <c r="A899" s="140" t="n">
        <v>90547</v>
      </c>
      <c r="B899" s="141"/>
      <c r="C899" s="111" t="s">
        <v>27</v>
      </c>
      <c r="D899" s="142" t="n">
        <v>25</v>
      </c>
      <c r="E899" s="142" t="n">
        <v>8</v>
      </c>
      <c r="F899" s="156" t="n">
        <v>93.8</v>
      </c>
      <c r="G899" s="143" t="n">
        <v>0.67</v>
      </c>
      <c r="H899" s="115" t="n">
        <v>1</v>
      </c>
      <c r="I899" s="116" t="s">
        <v>28</v>
      </c>
      <c r="J899" s="144"/>
      <c r="K899" s="149" t="s">
        <v>851</v>
      </c>
      <c r="L899" s="146" t="s">
        <v>228</v>
      </c>
      <c r="M899" s="147" t="n">
        <v>65</v>
      </c>
      <c r="N899" s="148" t="n">
        <f aca="false">(D899*G899)*B899</f>
        <v>0</v>
      </c>
    </row>
    <row r="900" customFormat="false" ht="15" hidden="false" customHeight="false" outlineLevel="0" collapsed="false">
      <c r="A900" s="140" t="n">
        <v>90548</v>
      </c>
      <c r="B900" s="141"/>
      <c r="C900" s="111" t="s">
        <v>27</v>
      </c>
      <c r="D900" s="142" t="n">
        <v>25</v>
      </c>
      <c r="E900" s="142" t="n">
        <v>8</v>
      </c>
      <c r="F900" s="156" t="n">
        <v>93.8</v>
      </c>
      <c r="G900" s="143" t="n">
        <v>0.67</v>
      </c>
      <c r="H900" s="115" t="n">
        <v>1</v>
      </c>
      <c r="I900" s="116" t="s">
        <v>28</v>
      </c>
      <c r="J900" s="144" t="s">
        <v>198</v>
      </c>
      <c r="K900" s="149" t="s">
        <v>852</v>
      </c>
      <c r="L900" s="146" t="s">
        <v>228</v>
      </c>
      <c r="M900" s="147" t="n">
        <v>65</v>
      </c>
      <c r="N900" s="148" t="n">
        <f aca="false">(D900*G900)*B900</f>
        <v>0</v>
      </c>
    </row>
    <row r="901" customFormat="false" ht="15" hidden="false" customHeight="false" outlineLevel="0" collapsed="false">
      <c r="A901" s="99"/>
      <c r="B901" s="100"/>
      <c r="C901" s="101"/>
      <c r="D901" s="73"/>
      <c r="E901" s="102"/>
      <c r="F901" s="156" t="n">
        <v>0</v>
      </c>
      <c r="G901" s="103"/>
      <c r="H901" s="104"/>
      <c r="I901" s="105"/>
      <c r="J901" s="106"/>
      <c r="K901" s="107" t="s">
        <v>93</v>
      </c>
      <c r="L901" s="75"/>
      <c r="M901" s="108"/>
      <c r="N901" s="98" t="s">
        <v>5</v>
      </c>
    </row>
    <row r="902" customFormat="false" ht="15" hidden="false" customHeight="false" outlineLevel="0" collapsed="false">
      <c r="A902" s="140" t="n">
        <v>90531</v>
      </c>
      <c r="B902" s="141"/>
      <c r="C902" s="111" t="s">
        <v>27</v>
      </c>
      <c r="D902" s="142" t="n">
        <v>10</v>
      </c>
      <c r="E902" s="142" t="n">
        <v>1</v>
      </c>
      <c r="F902" s="156" t="n">
        <v>350</v>
      </c>
      <c r="G902" s="143" t="n">
        <v>2.5</v>
      </c>
      <c r="H902" s="115" t="n">
        <v>1</v>
      </c>
      <c r="I902" s="116" t="s">
        <v>28</v>
      </c>
      <c r="J902" s="144"/>
      <c r="K902" s="149" t="s">
        <v>865</v>
      </c>
      <c r="L902" s="146" t="s">
        <v>245</v>
      </c>
      <c r="M902" s="147" t="n">
        <v>65</v>
      </c>
      <c r="N902" s="148" t="n">
        <f aca="false">(D902*G902)*B902</f>
        <v>0</v>
      </c>
    </row>
    <row r="903" customFormat="false" ht="15" hidden="false" customHeight="false" outlineLevel="0" collapsed="false">
      <c r="A903" s="150" t="n">
        <v>90532</v>
      </c>
      <c r="B903" s="141"/>
      <c r="C903" s="111" t="s">
        <v>27</v>
      </c>
      <c r="D903" s="142" t="n">
        <v>10</v>
      </c>
      <c r="E903" s="142" t="n">
        <v>1</v>
      </c>
      <c r="F903" s="156" t="n">
        <v>281.4</v>
      </c>
      <c r="G903" s="143" t="n">
        <v>2.01</v>
      </c>
      <c r="H903" s="115" t="n">
        <v>1</v>
      </c>
      <c r="I903" s="116" t="s">
        <v>28</v>
      </c>
      <c r="J903" s="144"/>
      <c r="K903" s="149" t="s">
        <v>866</v>
      </c>
      <c r="L903" s="146" t="s">
        <v>245</v>
      </c>
      <c r="M903" s="147" t="n">
        <v>65</v>
      </c>
      <c r="N903" s="148" t="n">
        <f aca="false">(D903*G903)*B903</f>
        <v>0</v>
      </c>
    </row>
    <row r="904" customFormat="false" ht="15" hidden="false" customHeight="false" outlineLevel="0" collapsed="false">
      <c r="A904" s="150" t="n">
        <v>90533</v>
      </c>
      <c r="B904" s="141"/>
      <c r="C904" s="111" t="s">
        <v>27</v>
      </c>
      <c r="D904" s="142" t="n">
        <v>15</v>
      </c>
      <c r="E904" s="142" t="n">
        <v>1</v>
      </c>
      <c r="F904" s="156" t="n">
        <v>126</v>
      </c>
      <c r="G904" s="143" t="n">
        <v>0.9</v>
      </c>
      <c r="H904" s="115" t="n">
        <v>1</v>
      </c>
      <c r="I904" s="116" t="s">
        <v>28</v>
      </c>
      <c r="J904" s="144"/>
      <c r="K904" s="149" t="s">
        <v>799</v>
      </c>
      <c r="L904" s="146" t="s">
        <v>252</v>
      </c>
      <c r="M904" s="147" t="n">
        <v>65</v>
      </c>
      <c r="N904" s="148" t="n">
        <f aca="false">(D904*G904)*B904</f>
        <v>0</v>
      </c>
    </row>
    <row r="905" customFormat="false" ht="18" hidden="false" customHeight="false" outlineLevel="0" collapsed="false">
      <c r="A905" s="223"/>
      <c r="B905" s="100"/>
      <c r="C905" s="72"/>
      <c r="D905" s="220" t="n">
        <f aca="false">SUM(B852:B904)/4</f>
        <v>0</v>
      </c>
      <c r="E905" s="75"/>
      <c r="F905" s="156" t="n">
        <v>0</v>
      </c>
      <c r="G905" s="224"/>
      <c r="H905" s="225"/>
      <c r="I905" s="226"/>
      <c r="J905" s="227"/>
      <c r="K905" s="102"/>
      <c r="L905" s="74"/>
      <c r="M905" s="108"/>
      <c r="N905" s="167" t="s">
        <v>5</v>
      </c>
    </row>
    <row r="906" customFormat="false" ht="18" hidden="false" customHeight="false" outlineLevel="0" collapsed="false">
      <c r="A906" s="223"/>
      <c r="B906" s="100"/>
      <c r="C906" s="100"/>
      <c r="D906" s="100"/>
      <c r="E906" s="75"/>
      <c r="F906" s="156"/>
      <c r="G906" s="214"/>
      <c r="H906" s="228"/>
      <c r="I906" s="229"/>
      <c r="J906" s="227" t="s">
        <v>867</v>
      </c>
      <c r="K906" s="102"/>
      <c r="L906" s="74"/>
      <c r="M906" s="108"/>
      <c r="N906" s="167" t="s">
        <v>5</v>
      </c>
    </row>
    <row r="907" customFormat="false" ht="15" hidden="false" customHeight="false" outlineLevel="0" collapsed="false">
      <c r="A907" s="150" t="n">
        <v>38101</v>
      </c>
      <c r="B907" s="141"/>
      <c r="C907" s="111" t="s">
        <v>27</v>
      </c>
      <c r="D907" s="151" t="n">
        <v>6</v>
      </c>
      <c r="E907" s="151" t="n">
        <v>5</v>
      </c>
      <c r="F907" s="156" t="n">
        <v>513.8</v>
      </c>
      <c r="G907" s="143" t="n">
        <v>3.67</v>
      </c>
      <c r="H907" s="115" t="n">
        <v>1</v>
      </c>
      <c r="I907" s="116" t="s">
        <v>28</v>
      </c>
      <c r="J907" s="230"/>
      <c r="K907" s="152" t="s">
        <v>868</v>
      </c>
      <c r="L907" s="168" t="s">
        <v>252</v>
      </c>
      <c r="M907" s="175" t="n">
        <v>67</v>
      </c>
      <c r="N907" s="148" t="n">
        <f aca="false">(D907*G907)*B907</f>
        <v>0</v>
      </c>
    </row>
    <row r="908" customFormat="false" ht="15" hidden="false" customHeight="false" outlineLevel="0" collapsed="false">
      <c r="A908" s="150" t="n">
        <v>38102</v>
      </c>
      <c r="B908" s="141"/>
      <c r="C908" s="111" t="s">
        <v>27</v>
      </c>
      <c r="D908" s="151" t="n">
        <v>8</v>
      </c>
      <c r="E908" s="151" t="n">
        <v>4</v>
      </c>
      <c r="F908" s="156" t="n">
        <v>548.8</v>
      </c>
      <c r="G908" s="143" t="n">
        <v>3.92</v>
      </c>
      <c r="H908" s="115" t="n">
        <v>1</v>
      </c>
      <c r="I908" s="116" t="s">
        <v>28</v>
      </c>
      <c r="J908" s="230"/>
      <c r="K908" s="152" t="s">
        <v>869</v>
      </c>
      <c r="L908" s="168" t="s">
        <v>252</v>
      </c>
      <c r="M908" s="175" t="n">
        <v>67</v>
      </c>
      <c r="N908" s="148" t="n">
        <f aca="false">(D908*G908)*B908</f>
        <v>0</v>
      </c>
    </row>
    <row r="909" customFormat="false" ht="15" hidden="false" customHeight="false" outlineLevel="0" collapsed="false">
      <c r="A909" s="150" t="n">
        <v>38110</v>
      </c>
      <c r="B909" s="141"/>
      <c r="C909" s="111" t="s">
        <v>27</v>
      </c>
      <c r="D909" s="151" t="n">
        <v>8</v>
      </c>
      <c r="E909" s="151" t="n">
        <v>4</v>
      </c>
      <c r="F909" s="156" t="n">
        <v>494.2</v>
      </c>
      <c r="G909" s="143" t="n">
        <v>3.53</v>
      </c>
      <c r="H909" s="115" t="n">
        <v>1</v>
      </c>
      <c r="I909" s="116" t="s">
        <v>28</v>
      </c>
      <c r="J909" s="230"/>
      <c r="K909" s="152" t="s">
        <v>870</v>
      </c>
      <c r="L909" s="168" t="s">
        <v>252</v>
      </c>
      <c r="M909" s="175" t="n">
        <v>67</v>
      </c>
      <c r="N909" s="148" t="n">
        <f aca="false">(D909*G909)*B909</f>
        <v>0</v>
      </c>
    </row>
    <row r="910" customFormat="false" ht="15" hidden="false" customHeight="false" outlineLevel="0" collapsed="false">
      <c r="A910" s="150" t="n">
        <v>38133</v>
      </c>
      <c r="B910" s="141"/>
      <c r="C910" s="111" t="s">
        <v>27</v>
      </c>
      <c r="D910" s="151" t="n">
        <v>10</v>
      </c>
      <c r="E910" s="151" t="n">
        <v>3</v>
      </c>
      <c r="F910" s="156" t="n">
        <v>467.6</v>
      </c>
      <c r="G910" s="143" t="n">
        <v>3.34</v>
      </c>
      <c r="H910" s="115" t="n">
        <v>1</v>
      </c>
      <c r="I910" s="116" t="s">
        <v>28</v>
      </c>
      <c r="J910" s="230"/>
      <c r="K910" s="204" t="s">
        <v>871</v>
      </c>
      <c r="L910" s="168" t="s">
        <v>252</v>
      </c>
      <c r="M910" s="175" t="n">
        <v>67</v>
      </c>
      <c r="N910" s="148" t="n">
        <f aca="false">(D910*G910)*B910</f>
        <v>0</v>
      </c>
    </row>
    <row r="911" customFormat="false" ht="15" hidden="false" customHeight="false" outlineLevel="0" collapsed="false">
      <c r="A911" s="150" t="n">
        <v>38103</v>
      </c>
      <c r="B911" s="141"/>
      <c r="C911" s="111" t="s">
        <v>27</v>
      </c>
      <c r="D911" s="151" t="n">
        <v>10</v>
      </c>
      <c r="E911" s="151" t="n">
        <v>8</v>
      </c>
      <c r="F911" s="156" t="n">
        <v>432.6</v>
      </c>
      <c r="G911" s="143" t="n">
        <v>3.09</v>
      </c>
      <c r="H911" s="115" t="n">
        <v>1</v>
      </c>
      <c r="I911" s="116" t="s">
        <v>28</v>
      </c>
      <c r="J911" s="230"/>
      <c r="K911" s="152" t="s">
        <v>872</v>
      </c>
      <c r="L911" s="168" t="s">
        <v>873</v>
      </c>
      <c r="M911" s="175" t="n">
        <v>67</v>
      </c>
      <c r="N911" s="148" t="n">
        <f aca="false">(D911*G911)*B911</f>
        <v>0</v>
      </c>
    </row>
    <row r="912" customFormat="false" ht="15" hidden="false" customHeight="false" outlineLevel="0" collapsed="false">
      <c r="A912" s="150" t="n">
        <v>38104</v>
      </c>
      <c r="B912" s="141"/>
      <c r="C912" s="111" t="s">
        <v>27</v>
      </c>
      <c r="D912" s="151" t="n">
        <v>15</v>
      </c>
      <c r="E912" s="151" t="n">
        <v>5</v>
      </c>
      <c r="F912" s="156" t="n">
        <v>310.8</v>
      </c>
      <c r="G912" s="143" t="n">
        <v>2.22</v>
      </c>
      <c r="H912" s="115" t="n">
        <v>1</v>
      </c>
      <c r="I912" s="116" t="s">
        <v>28</v>
      </c>
      <c r="J912" s="230"/>
      <c r="K912" s="152" t="s">
        <v>874</v>
      </c>
      <c r="L912" s="168" t="s">
        <v>873</v>
      </c>
      <c r="M912" s="175" t="n">
        <v>67</v>
      </c>
      <c r="N912" s="148" t="n">
        <f aca="false">(D912*G912)*B912</f>
        <v>0</v>
      </c>
    </row>
    <row r="913" customFormat="false" ht="15" hidden="false" customHeight="false" outlineLevel="0" collapsed="false">
      <c r="A913" s="150" t="n">
        <v>38120</v>
      </c>
      <c r="B913" s="141"/>
      <c r="C913" s="111" t="s">
        <v>27</v>
      </c>
      <c r="D913" s="151" t="n">
        <v>15</v>
      </c>
      <c r="E913" s="151" t="n">
        <v>3</v>
      </c>
      <c r="F913" s="156" t="n">
        <v>291.2</v>
      </c>
      <c r="G913" s="143" t="n">
        <v>2.08</v>
      </c>
      <c r="H913" s="115" t="n">
        <v>1</v>
      </c>
      <c r="I913" s="116" t="s">
        <v>28</v>
      </c>
      <c r="J913" s="230"/>
      <c r="K913" s="152" t="s">
        <v>875</v>
      </c>
      <c r="L913" s="168" t="s">
        <v>873</v>
      </c>
      <c r="M913" s="175" t="n">
        <v>67</v>
      </c>
      <c r="N913" s="148" t="n">
        <f aca="false">(D913*G913)*B913</f>
        <v>0</v>
      </c>
    </row>
    <row r="914" customFormat="false" ht="15" hidden="false" customHeight="false" outlineLevel="0" collapsed="false">
      <c r="A914" s="150" t="n">
        <v>38121</v>
      </c>
      <c r="B914" s="141"/>
      <c r="C914" s="111" t="s">
        <v>27</v>
      </c>
      <c r="D914" s="151" t="n">
        <v>15</v>
      </c>
      <c r="E914" s="151" t="n">
        <v>5</v>
      </c>
      <c r="F914" s="156" t="n">
        <v>392</v>
      </c>
      <c r="G914" s="143" t="n">
        <v>2.8</v>
      </c>
      <c r="H914" s="115" t="n">
        <v>1</v>
      </c>
      <c r="I914" s="116" t="s">
        <v>28</v>
      </c>
      <c r="J914" s="230"/>
      <c r="K914" s="152" t="s">
        <v>876</v>
      </c>
      <c r="L914" s="168" t="s">
        <v>873</v>
      </c>
      <c r="M914" s="175" t="n">
        <v>67</v>
      </c>
      <c r="N914" s="148" t="n">
        <f aca="false">(D914*G914)*B914</f>
        <v>0</v>
      </c>
    </row>
    <row r="915" customFormat="false" ht="15" hidden="false" customHeight="false" outlineLevel="0" collapsed="false">
      <c r="A915" s="150" t="n">
        <v>38105</v>
      </c>
      <c r="B915" s="141"/>
      <c r="C915" s="111" t="s">
        <v>27</v>
      </c>
      <c r="D915" s="151" t="n">
        <v>8</v>
      </c>
      <c r="E915" s="151" t="n">
        <v>25</v>
      </c>
      <c r="F915" s="156" t="n">
        <v>344.4</v>
      </c>
      <c r="G915" s="143" t="n">
        <v>2.46</v>
      </c>
      <c r="H915" s="115" t="n">
        <v>1</v>
      </c>
      <c r="I915" s="116" t="s">
        <v>28</v>
      </c>
      <c r="J915" s="230"/>
      <c r="K915" s="152" t="s">
        <v>185</v>
      </c>
      <c r="L915" s="168" t="s">
        <v>877</v>
      </c>
      <c r="M915" s="175" t="n">
        <v>67</v>
      </c>
      <c r="N915" s="148" t="n">
        <f aca="false">(D915*G915)*B915</f>
        <v>0</v>
      </c>
    </row>
    <row r="916" customFormat="false" ht="15" hidden="false" customHeight="false" outlineLevel="0" collapsed="false">
      <c r="A916" s="150" t="n">
        <v>38113</v>
      </c>
      <c r="B916" s="141"/>
      <c r="C916" s="111" t="s">
        <v>27</v>
      </c>
      <c r="D916" s="151" t="n">
        <v>10</v>
      </c>
      <c r="E916" s="151" t="n">
        <v>20</v>
      </c>
      <c r="F916" s="156" t="n">
        <v>291.2</v>
      </c>
      <c r="G916" s="143" t="n">
        <v>2.08</v>
      </c>
      <c r="H916" s="115" t="n">
        <v>1</v>
      </c>
      <c r="I916" s="116" t="s">
        <v>28</v>
      </c>
      <c r="J916" s="230"/>
      <c r="K916" s="152" t="s">
        <v>878</v>
      </c>
      <c r="L916" s="168" t="s">
        <v>877</v>
      </c>
      <c r="M916" s="175" t="n">
        <v>67</v>
      </c>
      <c r="N916" s="148" t="n">
        <f aca="false">(D916*G916)*B916</f>
        <v>0</v>
      </c>
    </row>
    <row r="917" customFormat="false" ht="15" hidden="false" customHeight="false" outlineLevel="0" collapsed="false">
      <c r="A917" s="150" t="n">
        <v>38115</v>
      </c>
      <c r="B917" s="141"/>
      <c r="C917" s="111" t="s">
        <v>27</v>
      </c>
      <c r="D917" s="151" t="n">
        <v>10</v>
      </c>
      <c r="E917" s="151" t="n">
        <v>20</v>
      </c>
      <c r="F917" s="156" t="n">
        <v>291.2</v>
      </c>
      <c r="G917" s="202" t="n">
        <v>2.08</v>
      </c>
      <c r="H917" s="115" t="n">
        <v>1</v>
      </c>
      <c r="I917" s="116" t="s">
        <v>28</v>
      </c>
      <c r="J917" s="230"/>
      <c r="K917" s="152" t="s">
        <v>879</v>
      </c>
      <c r="L917" s="168" t="s">
        <v>877</v>
      </c>
      <c r="M917" s="175" t="n">
        <v>67</v>
      </c>
      <c r="N917" s="148" t="n">
        <f aca="false">(D917*G917)*B917</f>
        <v>0</v>
      </c>
    </row>
    <row r="918" customFormat="false" ht="15" hidden="false" customHeight="false" outlineLevel="0" collapsed="false">
      <c r="A918" s="150" t="n">
        <v>38123</v>
      </c>
      <c r="B918" s="141"/>
      <c r="C918" s="111" t="s">
        <v>27</v>
      </c>
      <c r="D918" s="151" t="n">
        <v>10</v>
      </c>
      <c r="E918" s="151" t="n">
        <v>20</v>
      </c>
      <c r="F918" s="156" t="n">
        <v>289.8</v>
      </c>
      <c r="G918" s="143" t="n">
        <v>2.07</v>
      </c>
      <c r="H918" s="115" t="n">
        <v>1</v>
      </c>
      <c r="I918" s="116" t="s">
        <v>28</v>
      </c>
      <c r="J918" s="230"/>
      <c r="K918" s="152" t="s">
        <v>880</v>
      </c>
      <c r="L918" s="168" t="s">
        <v>877</v>
      </c>
      <c r="M918" s="175" t="n">
        <v>67</v>
      </c>
      <c r="N918" s="148" t="n">
        <f aca="false">(D918*G918)*B918</f>
        <v>0</v>
      </c>
    </row>
    <row r="919" customFormat="false" ht="15" hidden="false" customHeight="false" outlineLevel="0" collapsed="false">
      <c r="A919" s="150" t="n">
        <v>38130</v>
      </c>
      <c r="B919" s="141"/>
      <c r="C919" s="111" t="s">
        <v>27</v>
      </c>
      <c r="D919" s="151" t="n">
        <v>15</v>
      </c>
      <c r="E919" s="151" t="n">
        <v>5</v>
      </c>
      <c r="F919" s="156" t="n">
        <v>245</v>
      </c>
      <c r="G919" s="143" t="n">
        <v>1.75</v>
      </c>
      <c r="H919" s="115" t="n">
        <v>1</v>
      </c>
      <c r="I919" s="116" t="s">
        <v>28</v>
      </c>
      <c r="J919" s="230" t="s">
        <v>881</v>
      </c>
      <c r="K919" s="152" t="s">
        <v>882</v>
      </c>
      <c r="L919" s="168" t="s">
        <v>252</v>
      </c>
      <c r="M919" s="175" t="n">
        <v>68</v>
      </c>
      <c r="N919" s="148" t="n">
        <f aca="false">(D919*G919)*B919</f>
        <v>0</v>
      </c>
    </row>
    <row r="920" customFormat="false" ht="15" hidden="false" customHeight="false" outlineLevel="0" collapsed="false">
      <c r="A920" s="150" t="n">
        <v>38107</v>
      </c>
      <c r="B920" s="141"/>
      <c r="C920" s="111" t="s">
        <v>27</v>
      </c>
      <c r="D920" s="151" t="n">
        <v>6</v>
      </c>
      <c r="E920" s="151" t="n">
        <v>3</v>
      </c>
      <c r="F920" s="156" t="n">
        <v>331.8</v>
      </c>
      <c r="G920" s="143" t="n">
        <v>2.37</v>
      </c>
      <c r="H920" s="115" t="n">
        <v>1</v>
      </c>
      <c r="I920" s="116" t="s">
        <v>28</v>
      </c>
      <c r="J920" s="230"/>
      <c r="K920" s="152" t="s">
        <v>883</v>
      </c>
      <c r="L920" s="168" t="s">
        <v>884</v>
      </c>
      <c r="M920" s="175" t="n">
        <v>68</v>
      </c>
      <c r="N920" s="148" t="n">
        <f aca="false">(D920*G920)*B920</f>
        <v>0</v>
      </c>
    </row>
    <row r="921" customFormat="false" ht="15" hidden="false" customHeight="false" outlineLevel="0" collapsed="false">
      <c r="A921" s="150" t="n">
        <v>38128</v>
      </c>
      <c r="B921" s="141"/>
      <c r="C921" s="111" t="s">
        <v>27</v>
      </c>
      <c r="D921" s="151" t="n">
        <v>15</v>
      </c>
      <c r="E921" s="151" t="n">
        <v>5</v>
      </c>
      <c r="F921" s="156" t="n">
        <v>441</v>
      </c>
      <c r="G921" s="143" t="n">
        <v>3.15</v>
      </c>
      <c r="H921" s="115" t="n">
        <v>1</v>
      </c>
      <c r="I921" s="116" t="s">
        <v>28</v>
      </c>
      <c r="J921" s="230"/>
      <c r="K921" s="152" t="s">
        <v>885</v>
      </c>
      <c r="L921" s="168" t="s">
        <v>877</v>
      </c>
      <c r="M921" s="175" t="n">
        <v>68</v>
      </c>
      <c r="N921" s="148" t="n">
        <f aca="false">(D921*G921)*B921</f>
        <v>0</v>
      </c>
    </row>
    <row r="922" customFormat="false" ht="15" hidden="false" customHeight="false" outlineLevel="0" collapsed="false">
      <c r="A922" s="150" t="n">
        <v>38112</v>
      </c>
      <c r="B922" s="141"/>
      <c r="C922" s="111" t="s">
        <v>27</v>
      </c>
      <c r="D922" s="151" t="n">
        <v>10</v>
      </c>
      <c r="E922" s="151" t="n">
        <v>5</v>
      </c>
      <c r="F922" s="156" t="n">
        <v>278.6</v>
      </c>
      <c r="G922" s="143" t="n">
        <v>1.99</v>
      </c>
      <c r="H922" s="115" t="n">
        <v>1</v>
      </c>
      <c r="I922" s="116" t="s">
        <v>28</v>
      </c>
      <c r="J922" s="230"/>
      <c r="K922" s="152" t="s">
        <v>886</v>
      </c>
      <c r="L922" s="168" t="s">
        <v>252</v>
      </c>
      <c r="M922" s="175" t="n">
        <v>68</v>
      </c>
      <c r="N922" s="148" t="n">
        <f aca="false">(D922*G922)*B922</f>
        <v>0</v>
      </c>
    </row>
    <row r="923" customFormat="false" ht="15" hidden="false" customHeight="false" outlineLevel="0" collapsed="false">
      <c r="A923" s="150" t="n">
        <v>38117</v>
      </c>
      <c r="B923" s="141"/>
      <c r="C923" s="111" t="s">
        <v>27</v>
      </c>
      <c r="D923" s="151" t="n">
        <v>8</v>
      </c>
      <c r="E923" s="151" t="n">
        <v>3</v>
      </c>
      <c r="F923" s="156" t="n">
        <v>410.2</v>
      </c>
      <c r="G923" s="143" t="n">
        <v>2.93</v>
      </c>
      <c r="H923" s="115" t="n">
        <v>1</v>
      </c>
      <c r="I923" s="116" t="s">
        <v>28</v>
      </c>
      <c r="J923" s="230"/>
      <c r="K923" s="152" t="s">
        <v>887</v>
      </c>
      <c r="L923" s="168" t="s">
        <v>252</v>
      </c>
      <c r="M923" s="175" t="n">
        <v>68</v>
      </c>
      <c r="N923" s="148" t="n">
        <f aca="false">(D923*G923)*B923</f>
        <v>0</v>
      </c>
    </row>
    <row r="924" customFormat="false" ht="15" hidden="false" customHeight="false" outlineLevel="0" collapsed="false">
      <c r="A924" s="150" t="n">
        <v>38134</v>
      </c>
      <c r="B924" s="141"/>
      <c r="C924" s="111" t="s">
        <v>27</v>
      </c>
      <c r="D924" s="151" t="n">
        <v>15</v>
      </c>
      <c r="E924" s="151" t="n">
        <v>3</v>
      </c>
      <c r="F924" s="156" t="n">
        <v>876.4</v>
      </c>
      <c r="G924" s="143" t="n">
        <v>6.26</v>
      </c>
      <c r="H924" s="115" t="n">
        <v>1</v>
      </c>
      <c r="I924" s="116" t="s">
        <v>28</v>
      </c>
      <c r="J924" s="230"/>
      <c r="K924" s="204" t="s">
        <v>888</v>
      </c>
      <c r="L924" s="168" t="s">
        <v>252</v>
      </c>
      <c r="M924" s="175" t="n">
        <v>68</v>
      </c>
      <c r="N924" s="148" t="n">
        <f aca="false">(D924*G924)*B924</f>
        <v>0</v>
      </c>
    </row>
    <row r="925" customFormat="false" ht="15" hidden="false" customHeight="false" outlineLevel="0" collapsed="false">
      <c r="A925" s="150" t="n">
        <v>38119</v>
      </c>
      <c r="B925" s="141"/>
      <c r="C925" s="111" t="s">
        <v>27</v>
      </c>
      <c r="D925" s="151" t="n">
        <v>10</v>
      </c>
      <c r="E925" s="151" t="n">
        <v>5</v>
      </c>
      <c r="F925" s="156" t="n">
        <v>379.4</v>
      </c>
      <c r="G925" s="143" t="n">
        <v>2.71</v>
      </c>
      <c r="H925" s="115" t="n">
        <v>1</v>
      </c>
      <c r="I925" s="116" t="s">
        <v>28</v>
      </c>
      <c r="J925" s="230"/>
      <c r="K925" s="152" t="s">
        <v>889</v>
      </c>
      <c r="L925" s="168" t="s">
        <v>252</v>
      </c>
      <c r="M925" s="175" t="n">
        <v>68</v>
      </c>
      <c r="N925" s="148" t="n">
        <f aca="false">(D925*G925)*B925</f>
        <v>0</v>
      </c>
    </row>
    <row r="926" customFormat="false" ht="15" hidden="false" customHeight="false" outlineLevel="0" collapsed="false">
      <c r="A926" s="150" t="n">
        <v>38126</v>
      </c>
      <c r="B926" s="141"/>
      <c r="C926" s="111" t="s">
        <v>27</v>
      </c>
      <c r="D926" s="151" t="n">
        <v>10</v>
      </c>
      <c r="E926" s="151" t="n">
        <v>5</v>
      </c>
      <c r="F926" s="156" t="n">
        <v>582.4</v>
      </c>
      <c r="G926" s="143" t="n">
        <v>4.16</v>
      </c>
      <c r="H926" s="115" t="n">
        <v>1</v>
      </c>
      <c r="I926" s="116" t="s">
        <v>28</v>
      </c>
      <c r="J926" s="230"/>
      <c r="K926" s="152" t="s">
        <v>890</v>
      </c>
      <c r="L926" s="168" t="s">
        <v>252</v>
      </c>
      <c r="M926" s="175" t="n">
        <v>68</v>
      </c>
      <c r="N926" s="148" t="n">
        <f aca="false">(D926*G926)*B926</f>
        <v>0</v>
      </c>
    </row>
    <row r="927" customFormat="false" ht="15" hidden="false" customHeight="false" outlineLevel="0" collapsed="false">
      <c r="A927" s="150" t="n">
        <v>38135</v>
      </c>
      <c r="B927" s="141"/>
      <c r="C927" s="111" t="s">
        <v>27</v>
      </c>
      <c r="D927" s="151" t="n">
        <v>10</v>
      </c>
      <c r="E927" s="151" t="n">
        <v>4</v>
      </c>
      <c r="F927" s="156" t="n">
        <v>523.6</v>
      </c>
      <c r="G927" s="143" t="n">
        <v>3.74</v>
      </c>
      <c r="H927" s="115" t="n">
        <v>1</v>
      </c>
      <c r="I927" s="116" t="s">
        <v>28</v>
      </c>
      <c r="J927" s="230"/>
      <c r="K927" s="204" t="s">
        <v>891</v>
      </c>
      <c r="L927" s="168" t="s">
        <v>252</v>
      </c>
      <c r="M927" s="175" t="n">
        <v>68</v>
      </c>
      <c r="N927" s="148" t="n">
        <f aca="false">(D927*G927)*B927</f>
        <v>0</v>
      </c>
    </row>
    <row r="928" customFormat="false" ht="15" hidden="false" customHeight="false" outlineLevel="0" collapsed="false">
      <c r="A928" s="150" t="n">
        <v>38122</v>
      </c>
      <c r="B928" s="141"/>
      <c r="C928" s="111" t="s">
        <v>27</v>
      </c>
      <c r="D928" s="151" t="n">
        <v>15</v>
      </c>
      <c r="E928" s="151" t="n">
        <v>5</v>
      </c>
      <c r="F928" s="156" t="n">
        <v>264.6</v>
      </c>
      <c r="G928" s="143" t="n">
        <v>1.89</v>
      </c>
      <c r="H928" s="115" t="n">
        <v>1</v>
      </c>
      <c r="I928" s="116" t="s">
        <v>28</v>
      </c>
      <c r="J928" s="230"/>
      <c r="K928" s="152" t="s">
        <v>892</v>
      </c>
      <c r="L928" s="168" t="s">
        <v>252</v>
      </c>
      <c r="M928" s="175" t="n">
        <v>68</v>
      </c>
      <c r="N928" s="148" t="n">
        <f aca="false">(D928*G928)*B928</f>
        <v>0</v>
      </c>
    </row>
    <row r="929" customFormat="false" ht="15" hidden="false" customHeight="false" outlineLevel="0" collapsed="false">
      <c r="A929" s="150" t="n">
        <v>38131</v>
      </c>
      <c r="B929" s="141"/>
      <c r="C929" s="111" t="s">
        <v>27</v>
      </c>
      <c r="D929" s="151" t="n">
        <v>10</v>
      </c>
      <c r="E929" s="151" t="n">
        <v>5</v>
      </c>
      <c r="F929" s="156" t="n">
        <v>218.4</v>
      </c>
      <c r="G929" s="143" t="n">
        <v>1.56</v>
      </c>
      <c r="H929" s="115" t="n">
        <v>1</v>
      </c>
      <c r="I929" s="116" t="s">
        <v>28</v>
      </c>
      <c r="J929" s="230"/>
      <c r="K929" s="152" t="s">
        <v>893</v>
      </c>
      <c r="L929" s="168" t="s">
        <v>252</v>
      </c>
      <c r="M929" s="175" t="n">
        <v>68</v>
      </c>
      <c r="N929" s="148" t="n">
        <f aca="false">(D929*G929)*B929</f>
        <v>0</v>
      </c>
    </row>
    <row r="930" customFormat="false" ht="15" hidden="false" customHeight="false" outlineLevel="0" collapsed="false">
      <c r="A930" s="150" t="n">
        <v>38132</v>
      </c>
      <c r="B930" s="141"/>
      <c r="C930" s="111" t="s">
        <v>27</v>
      </c>
      <c r="D930" s="151" t="n">
        <v>10</v>
      </c>
      <c r="E930" s="151" t="n">
        <v>2</v>
      </c>
      <c r="F930" s="156" t="n">
        <v>753.2</v>
      </c>
      <c r="G930" s="143" t="n">
        <v>5.38</v>
      </c>
      <c r="H930" s="115" t="n">
        <v>1</v>
      </c>
      <c r="I930" s="116" t="s">
        <v>28</v>
      </c>
      <c r="J930" s="230"/>
      <c r="K930" s="152" t="s">
        <v>894</v>
      </c>
      <c r="L930" s="168" t="s">
        <v>252</v>
      </c>
      <c r="M930" s="175" t="n">
        <v>68</v>
      </c>
      <c r="N930" s="148" t="n">
        <f aca="false">(D930*G930)*B930</f>
        <v>0</v>
      </c>
    </row>
    <row r="931" customFormat="false" ht="15" hidden="false" customHeight="false" outlineLevel="0" collapsed="false">
      <c r="A931" s="231"/>
      <c r="B931" s="232"/>
      <c r="C931" s="178"/>
      <c r="D931" s="220" t="n">
        <f aca="false">(SUM(B907:B930))*0.37</f>
        <v>0</v>
      </c>
      <c r="E931" s="190"/>
      <c r="F931" s="156" t="n">
        <v>0</v>
      </c>
      <c r="G931" s="233"/>
      <c r="H931" s="134"/>
      <c r="I931" s="135"/>
      <c r="J931" s="191"/>
      <c r="K931" s="234"/>
      <c r="L931" s="190"/>
      <c r="M931" s="235"/>
      <c r="N931" s="183" t="s">
        <v>5</v>
      </c>
    </row>
    <row r="932" customFormat="false" ht="18.75" hidden="false" customHeight="false" outlineLevel="0" collapsed="false">
      <c r="A932" s="236"/>
      <c r="B932" s="237"/>
      <c r="C932" s="238"/>
      <c r="D932" s="239"/>
      <c r="E932" s="240"/>
      <c r="F932" s="156"/>
      <c r="G932" s="241"/>
      <c r="H932" s="242"/>
      <c r="I932" s="243"/>
      <c r="J932" s="244" t="s">
        <v>895</v>
      </c>
      <c r="K932" s="245"/>
      <c r="L932" s="246"/>
      <c r="M932" s="247"/>
      <c r="N932" s="248" t="s">
        <v>5</v>
      </c>
    </row>
    <row r="933" customFormat="false" ht="15" hidden="false" customHeight="false" outlineLevel="0" collapsed="false">
      <c r="A933" s="249"/>
      <c r="B933" s="177"/>
      <c r="C933" s="178"/>
      <c r="D933" s="250"/>
      <c r="E933" s="181"/>
      <c r="F933" s="156" t="n">
        <v>0</v>
      </c>
      <c r="G933" s="107"/>
      <c r="H933" s="134"/>
      <c r="I933" s="135"/>
      <c r="J933" s="181"/>
      <c r="K933" s="107" t="s">
        <v>896</v>
      </c>
      <c r="L933" s="182"/>
      <c r="M933" s="251"/>
      <c r="N933" s="183" t="s">
        <v>5</v>
      </c>
    </row>
    <row r="934" customFormat="false" ht="15" hidden="false" customHeight="false" outlineLevel="0" collapsed="false">
      <c r="A934" s="140" t="n">
        <v>62701</v>
      </c>
      <c r="B934" s="141"/>
      <c r="C934" s="142" t="s">
        <v>27</v>
      </c>
      <c r="D934" s="142" t="n">
        <v>1</v>
      </c>
      <c r="E934" s="142" t="n">
        <v>600</v>
      </c>
      <c r="F934" s="156" t="n">
        <v>5738.88</v>
      </c>
      <c r="G934" s="252" t="n">
        <v>68.32</v>
      </c>
      <c r="H934" s="115" t="n">
        <v>1000</v>
      </c>
      <c r="I934" s="253" t="s">
        <v>897</v>
      </c>
      <c r="J934" s="144"/>
      <c r="K934" s="145" t="s">
        <v>898</v>
      </c>
      <c r="L934" s="146" t="s">
        <v>205</v>
      </c>
      <c r="M934" s="147" t="n">
        <v>71</v>
      </c>
      <c r="N934" s="254" t="n">
        <f aca="false">((G934/1000)*E934)*B934</f>
        <v>0</v>
      </c>
    </row>
    <row r="935" customFormat="false" ht="15" hidden="false" customHeight="false" outlineLevel="0" collapsed="false">
      <c r="A935" s="150" t="n">
        <v>62717</v>
      </c>
      <c r="B935" s="141"/>
      <c r="C935" s="111" t="s">
        <v>27</v>
      </c>
      <c r="D935" s="111" t="n">
        <v>1</v>
      </c>
      <c r="E935" s="142" t="n">
        <v>600</v>
      </c>
      <c r="F935" s="156" t="n">
        <v>5250</v>
      </c>
      <c r="G935" s="252" t="n">
        <v>62.5</v>
      </c>
      <c r="H935" s="115" t="n">
        <v>1000</v>
      </c>
      <c r="I935" s="253" t="s">
        <v>897</v>
      </c>
      <c r="J935" s="159"/>
      <c r="K935" s="205" t="s">
        <v>899</v>
      </c>
      <c r="L935" s="168" t="s">
        <v>205</v>
      </c>
      <c r="M935" s="147" t="n">
        <v>71</v>
      </c>
      <c r="N935" s="254" t="n">
        <f aca="false">((G935/1000)*E935)*B935</f>
        <v>0</v>
      </c>
    </row>
    <row r="936" customFormat="false" ht="15" hidden="false" customHeight="false" outlineLevel="0" collapsed="false">
      <c r="A936" s="150" t="n">
        <v>62703</v>
      </c>
      <c r="B936" s="141"/>
      <c r="C936" s="111" t="s">
        <v>27</v>
      </c>
      <c r="D936" s="111" t="n">
        <v>1</v>
      </c>
      <c r="E936" s="142" t="n">
        <v>600</v>
      </c>
      <c r="F936" s="156" t="n">
        <v>5738.88</v>
      </c>
      <c r="G936" s="252" t="n">
        <v>68.32</v>
      </c>
      <c r="H936" s="115" t="n">
        <v>1000</v>
      </c>
      <c r="I936" s="253" t="s">
        <v>897</v>
      </c>
      <c r="J936" s="159"/>
      <c r="K936" s="149" t="s">
        <v>40</v>
      </c>
      <c r="L936" s="168" t="s">
        <v>205</v>
      </c>
      <c r="M936" s="147" t="n">
        <v>71</v>
      </c>
      <c r="N936" s="254" t="n">
        <f aca="false">((G936/1000)*E936)*B936</f>
        <v>0</v>
      </c>
    </row>
    <row r="937" customFormat="false" ht="15" hidden="false" customHeight="false" outlineLevel="0" collapsed="false">
      <c r="A937" s="150" t="n">
        <v>62718</v>
      </c>
      <c r="B937" s="141"/>
      <c r="C937" s="111" t="s">
        <v>27</v>
      </c>
      <c r="D937" s="111" t="n">
        <v>1</v>
      </c>
      <c r="E937" s="142" t="n">
        <v>600</v>
      </c>
      <c r="F937" s="156" t="n">
        <v>5738.88</v>
      </c>
      <c r="G937" s="252" t="n">
        <v>68.32</v>
      </c>
      <c r="H937" s="115" t="n">
        <v>1000</v>
      </c>
      <c r="I937" s="253" t="s">
        <v>897</v>
      </c>
      <c r="J937" s="159"/>
      <c r="K937" s="205" t="s">
        <v>183</v>
      </c>
      <c r="L937" s="168" t="s">
        <v>205</v>
      </c>
      <c r="M937" s="147" t="n">
        <v>71</v>
      </c>
      <c r="N937" s="254" t="n">
        <f aca="false">((G937/1000)*E937)*B937</f>
        <v>0</v>
      </c>
    </row>
    <row r="938" customFormat="false" ht="15" hidden="false" customHeight="false" outlineLevel="0" collapsed="false">
      <c r="A938" s="150" t="n">
        <v>62719</v>
      </c>
      <c r="B938" s="141"/>
      <c r="C938" s="111" t="s">
        <v>27</v>
      </c>
      <c r="D938" s="111" t="n">
        <v>1</v>
      </c>
      <c r="E938" s="142" t="n">
        <v>600</v>
      </c>
      <c r="F938" s="156" t="n">
        <v>5738.88</v>
      </c>
      <c r="G938" s="252" t="n">
        <v>68.32</v>
      </c>
      <c r="H938" s="115" t="n">
        <v>1000</v>
      </c>
      <c r="I938" s="253" t="s">
        <v>897</v>
      </c>
      <c r="J938" s="159"/>
      <c r="K938" s="205" t="s">
        <v>900</v>
      </c>
      <c r="L938" s="168" t="s">
        <v>205</v>
      </c>
      <c r="M938" s="147" t="n">
        <v>71</v>
      </c>
      <c r="N938" s="254" t="n">
        <f aca="false">((G938/1000)*E938)*B938</f>
        <v>0</v>
      </c>
    </row>
    <row r="939" customFormat="false" ht="15" hidden="false" customHeight="false" outlineLevel="0" collapsed="false">
      <c r="A939" s="150" t="n">
        <v>62705</v>
      </c>
      <c r="B939" s="141"/>
      <c r="C939" s="111" t="s">
        <v>27</v>
      </c>
      <c r="D939" s="111" t="n">
        <v>1</v>
      </c>
      <c r="E939" s="142" t="n">
        <v>600</v>
      </c>
      <c r="F939" s="156" t="n">
        <v>5738.88</v>
      </c>
      <c r="G939" s="252" t="n">
        <v>68.32</v>
      </c>
      <c r="H939" s="115" t="n">
        <v>1000</v>
      </c>
      <c r="I939" s="253" t="s">
        <v>897</v>
      </c>
      <c r="J939" s="159"/>
      <c r="K939" s="149" t="s">
        <v>901</v>
      </c>
      <c r="L939" s="168" t="s">
        <v>205</v>
      </c>
      <c r="M939" s="147" t="n">
        <v>71</v>
      </c>
      <c r="N939" s="254" t="n">
        <f aca="false">((G939/1000)*E939)*B939</f>
        <v>0</v>
      </c>
    </row>
    <row r="940" customFormat="false" ht="15" hidden="false" customHeight="false" outlineLevel="0" collapsed="false">
      <c r="A940" s="150" t="n">
        <v>62720</v>
      </c>
      <c r="B940" s="141"/>
      <c r="C940" s="111" t="s">
        <v>27</v>
      </c>
      <c r="D940" s="111" t="n">
        <v>1</v>
      </c>
      <c r="E940" s="142" t="n">
        <v>600</v>
      </c>
      <c r="F940" s="156" t="n">
        <v>5738.88</v>
      </c>
      <c r="G940" s="252" t="n">
        <v>68.32</v>
      </c>
      <c r="H940" s="115" t="n">
        <v>1000</v>
      </c>
      <c r="I940" s="253" t="s">
        <v>897</v>
      </c>
      <c r="J940" s="159"/>
      <c r="K940" s="205" t="s">
        <v>410</v>
      </c>
      <c r="L940" s="168" t="s">
        <v>205</v>
      </c>
      <c r="M940" s="147" t="n">
        <v>71</v>
      </c>
      <c r="N940" s="254" t="n">
        <f aca="false">((G940/1000)*E940)*B940</f>
        <v>0</v>
      </c>
    </row>
    <row r="941" customFormat="false" ht="15" hidden="false" customHeight="false" outlineLevel="0" collapsed="false">
      <c r="A941" s="150" t="n">
        <v>62706</v>
      </c>
      <c r="B941" s="141"/>
      <c r="C941" s="111" t="s">
        <v>27</v>
      </c>
      <c r="D941" s="111" t="n">
        <v>1</v>
      </c>
      <c r="E941" s="142" t="n">
        <v>600</v>
      </c>
      <c r="F941" s="156" t="n">
        <v>5738.88</v>
      </c>
      <c r="G941" s="252" t="n">
        <v>68.32</v>
      </c>
      <c r="H941" s="115" t="n">
        <v>1000</v>
      </c>
      <c r="I941" s="253" t="s">
        <v>897</v>
      </c>
      <c r="J941" s="159"/>
      <c r="K941" s="149" t="s">
        <v>36</v>
      </c>
      <c r="L941" s="168" t="s">
        <v>205</v>
      </c>
      <c r="M941" s="147" t="n">
        <v>71</v>
      </c>
      <c r="N941" s="254" t="n">
        <f aca="false">((G941/1000)*E941)*B941</f>
        <v>0</v>
      </c>
    </row>
    <row r="942" customFormat="false" ht="15" hidden="false" customHeight="false" outlineLevel="0" collapsed="false">
      <c r="A942" s="150" t="n">
        <v>62707</v>
      </c>
      <c r="B942" s="141"/>
      <c r="C942" s="111" t="s">
        <v>27</v>
      </c>
      <c r="D942" s="111" t="n">
        <v>1</v>
      </c>
      <c r="E942" s="142" t="n">
        <v>600</v>
      </c>
      <c r="F942" s="156" t="n">
        <v>6227.76</v>
      </c>
      <c r="G942" s="252" t="n">
        <v>74.14</v>
      </c>
      <c r="H942" s="115" t="n">
        <v>1000</v>
      </c>
      <c r="I942" s="253" t="s">
        <v>897</v>
      </c>
      <c r="J942" s="159"/>
      <c r="K942" s="149" t="s">
        <v>902</v>
      </c>
      <c r="L942" s="168" t="s">
        <v>205</v>
      </c>
      <c r="M942" s="147" t="n">
        <v>71</v>
      </c>
      <c r="N942" s="254" t="n">
        <f aca="false">((G942/1000)*E942)*B942</f>
        <v>0</v>
      </c>
    </row>
    <row r="943" customFormat="false" ht="15" hidden="false" customHeight="false" outlineLevel="0" collapsed="false">
      <c r="A943" s="150" t="n">
        <v>62721</v>
      </c>
      <c r="B943" s="141"/>
      <c r="C943" s="111" t="s">
        <v>27</v>
      </c>
      <c r="D943" s="111" t="n">
        <v>1</v>
      </c>
      <c r="E943" s="142" t="n">
        <v>600</v>
      </c>
      <c r="F943" s="156" t="n">
        <v>8182.44</v>
      </c>
      <c r="G943" s="252" t="n">
        <v>97.41</v>
      </c>
      <c r="H943" s="115" t="n">
        <v>1000</v>
      </c>
      <c r="I943" s="253" t="s">
        <v>897</v>
      </c>
      <c r="J943" s="159"/>
      <c r="K943" s="205" t="s">
        <v>903</v>
      </c>
      <c r="L943" s="168" t="s">
        <v>205</v>
      </c>
      <c r="M943" s="147" t="n">
        <v>71</v>
      </c>
      <c r="N943" s="254" t="n">
        <f aca="false">((G943/1000)*E943)*B943</f>
        <v>0</v>
      </c>
    </row>
    <row r="944" customFormat="false" ht="15" hidden="false" customHeight="false" outlineLevel="0" collapsed="false">
      <c r="A944" s="150" t="n">
        <v>62709</v>
      </c>
      <c r="B944" s="141"/>
      <c r="C944" s="111" t="s">
        <v>27</v>
      </c>
      <c r="D944" s="111" t="n">
        <v>1</v>
      </c>
      <c r="E944" s="142" t="n">
        <v>600</v>
      </c>
      <c r="F944" s="156" t="n">
        <v>6227.76</v>
      </c>
      <c r="G944" s="252" t="n">
        <v>74.14</v>
      </c>
      <c r="H944" s="115" t="n">
        <v>1000</v>
      </c>
      <c r="I944" s="253" t="s">
        <v>897</v>
      </c>
      <c r="J944" s="159"/>
      <c r="K944" s="149" t="s">
        <v>904</v>
      </c>
      <c r="L944" s="168" t="s">
        <v>205</v>
      </c>
      <c r="M944" s="147" t="n">
        <v>71</v>
      </c>
      <c r="N944" s="254" t="n">
        <f aca="false">((G944/1000)*E944)*B944</f>
        <v>0</v>
      </c>
    </row>
    <row r="945" customFormat="false" ht="15" hidden="false" customHeight="false" outlineLevel="0" collapsed="false">
      <c r="A945" s="150" t="n">
        <v>62710</v>
      </c>
      <c r="B945" s="141"/>
      <c r="C945" s="111" t="s">
        <v>27</v>
      </c>
      <c r="D945" s="111" t="n">
        <v>1</v>
      </c>
      <c r="E945" s="142" t="n">
        <v>600</v>
      </c>
      <c r="F945" s="156" t="n">
        <v>5738.88</v>
      </c>
      <c r="G945" s="252" t="n">
        <v>68.32</v>
      </c>
      <c r="H945" s="115" t="n">
        <v>1000</v>
      </c>
      <c r="I945" s="253" t="s">
        <v>897</v>
      </c>
      <c r="J945" s="159"/>
      <c r="K945" s="149" t="s">
        <v>44</v>
      </c>
      <c r="L945" s="168" t="s">
        <v>205</v>
      </c>
      <c r="M945" s="147" t="n">
        <v>71</v>
      </c>
      <c r="N945" s="254" t="n">
        <f aca="false">((G945/1000)*E945)*B945</f>
        <v>0</v>
      </c>
    </row>
    <row r="946" customFormat="false" ht="15" hidden="false" customHeight="false" outlineLevel="0" collapsed="false">
      <c r="A946" s="150" t="n">
        <v>62722</v>
      </c>
      <c r="B946" s="141"/>
      <c r="C946" s="111" t="s">
        <v>27</v>
      </c>
      <c r="D946" s="111" t="n">
        <v>1</v>
      </c>
      <c r="E946" s="142" t="n">
        <v>600</v>
      </c>
      <c r="F946" s="156" t="n">
        <v>5738.88</v>
      </c>
      <c r="G946" s="252" t="n">
        <v>68.32</v>
      </c>
      <c r="H946" s="115" t="n">
        <v>1000</v>
      </c>
      <c r="I946" s="253" t="s">
        <v>897</v>
      </c>
      <c r="J946" s="159"/>
      <c r="K946" s="205" t="s">
        <v>414</v>
      </c>
      <c r="L946" s="168" t="s">
        <v>205</v>
      </c>
      <c r="M946" s="147" t="n">
        <v>71</v>
      </c>
      <c r="N946" s="254" t="n">
        <f aca="false">((G946/1000)*E946)*B946</f>
        <v>0</v>
      </c>
    </row>
    <row r="947" customFormat="false" ht="15" hidden="false" customHeight="false" outlineLevel="0" collapsed="false">
      <c r="A947" s="150" t="n">
        <v>62712</v>
      </c>
      <c r="B947" s="141"/>
      <c r="C947" s="111" t="s">
        <v>27</v>
      </c>
      <c r="D947" s="111" t="n">
        <v>1</v>
      </c>
      <c r="E947" s="142" t="n">
        <v>600</v>
      </c>
      <c r="F947" s="156" t="n">
        <v>5738.88</v>
      </c>
      <c r="G947" s="252" t="n">
        <v>68.32</v>
      </c>
      <c r="H947" s="115" t="n">
        <v>1000</v>
      </c>
      <c r="I947" s="253" t="s">
        <v>897</v>
      </c>
      <c r="J947" s="159"/>
      <c r="K947" s="149" t="s">
        <v>29</v>
      </c>
      <c r="L947" s="168" t="s">
        <v>205</v>
      </c>
      <c r="M947" s="147" t="n">
        <v>71</v>
      </c>
      <c r="N947" s="254" t="n">
        <f aca="false">((G947/1000)*E947)*B947</f>
        <v>0</v>
      </c>
    </row>
    <row r="948" customFormat="false" ht="15" hidden="false" customHeight="false" outlineLevel="0" collapsed="false">
      <c r="A948" s="150" t="n">
        <v>62713</v>
      </c>
      <c r="B948" s="141"/>
      <c r="C948" s="111" t="s">
        <v>27</v>
      </c>
      <c r="D948" s="111" t="n">
        <v>1</v>
      </c>
      <c r="E948" s="142" t="n">
        <v>600</v>
      </c>
      <c r="F948" s="156" t="n">
        <v>5738.88</v>
      </c>
      <c r="G948" s="252" t="n">
        <v>68.32</v>
      </c>
      <c r="H948" s="115" t="n">
        <v>1000</v>
      </c>
      <c r="I948" s="253" t="s">
        <v>897</v>
      </c>
      <c r="J948" s="159"/>
      <c r="K948" s="149" t="s">
        <v>905</v>
      </c>
      <c r="L948" s="168" t="s">
        <v>205</v>
      </c>
      <c r="M948" s="147" t="n">
        <v>71</v>
      </c>
      <c r="N948" s="254" t="n">
        <f aca="false">((G948/1000)*E948)*B948</f>
        <v>0</v>
      </c>
    </row>
    <row r="949" customFormat="false" ht="15" hidden="false" customHeight="false" outlineLevel="0" collapsed="false">
      <c r="A949" s="150" t="n">
        <v>62714</v>
      </c>
      <c r="B949" s="141"/>
      <c r="C949" s="111" t="s">
        <v>27</v>
      </c>
      <c r="D949" s="111" t="n">
        <v>1</v>
      </c>
      <c r="E949" s="142" t="n">
        <v>600</v>
      </c>
      <c r="F949" s="156" t="n">
        <v>5738.88</v>
      </c>
      <c r="G949" s="252" t="n">
        <v>68.32</v>
      </c>
      <c r="H949" s="115" t="n">
        <v>1000</v>
      </c>
      <c r="I949" s="253" t="s">
        <v>897</v>
      </c>
      <c r="J949" s="159"/>
      <c r="K949" s="149" t="s">
        <v>177</v>
      </c>
      <c r="L949" s="168" t="s">
        <v>205</v>
      </c>
      <c r="M949" s="147" t="n">
        <v>71</v>
      </c>
      <c r="N949" s="254" t="n">
        <f aca="false">((G949/1000)*E949)*B949</f>
        <v>0</v>
      </c>
    </row>
    <row r="950" customFormat="false" ht="15" hidden="false" customHeight="false" outlineLevel="0" collapsed="false">
      <c r="A950" s="150" t="n">
        <v>62715</v>
      </c>
      <c r="B950" s="141"/>
      <c r="C950" s="111" t="s">
        <v>27</v>
      </c>
      <c r="D950" s="111" t="n">
        <v>1</v>
      </c>
      <c r="E950" s="142" t="n">
        <v>600</v>
      </c>
      <c r="F950" s="156" t="n">
        <v>6227.76</v>
      </c>
      <c r="G950" s="252" t="n">
        <v>74.14</v>
      </c>
      <c r="H950" s="115" t="n">
        <v>1000</v>
      </c>
      <c r="I950" s="253" t="s">
        <v>897</v>
      </c>
      <c r="J950" s="159"/>
      <c r="K950" s="149" t="s">
        <v>38</v>
      </c>
      <c r="L950" s="168" t="s">
        <v>205</v>
      </c>
      <c r="M950" s="147" t="n">
        <v>72</v>
      </c>
      <c r="N950" s="254" t="n">
        <f aca="false">((G950/1000)*E950)*B950</f>
        <v>0</v>
      </c>
    </row>
    <row r="951" customFormat="false" ht="15" hidden="false" customHeight="false" outlineLevel="0" collapsed="false">
      <c r="A951" s="176"/>
      <c r="B951" s="255"/>
      <c r="C951" s="178"/>
      <c r="D951" s="178"/>
      <c r="E951" s="178"/>
      <c r="F951" s="156" t="n">
        <v>0</v>
      </c>
      <c r="G951" s="179"/>
      <c r="H951" s="134"/>
      <c r="I951" s="180"/>
      <c r="J951" s="181"/>
      <c r="K951" s="107" t="s">
        <v>211</v>
      </c>
      <c r="L951" s="182"/>
      <c r="M951" s="251"/>
      <c r="N951" s="183" t="s">
        <v>5</v>
      </c>
    </row>
    <row r="952" customFormat="false" ht="15" hidden="false" customHeight="false" outlineLevel="0" collapsed="false">
      <c r="A952" s="140" t="n">
        <v>62801</v>
      </c>
      <c r="B952" s="141"/>
      <c r="C952" s="142" t="s">
        <v>27</v>
      </c>
      <c r="D952" s="142" t="n">
        <v>1</v>
      </c>
      <c r="E952" s="142" t="n">
        <v>300</v>
      </c>
      <c r="F952" s="156" t="n">
        <v>10981.32</v>
      </c>
      <c r="G952" s="252" t="n">
        <v>261.46</v>
      </c>
      <c r="H952" s="115" t="n">
        <v>1000</v>
      </c>
      <c r="I952" s="253" t="s">
        <v>897</v>
      </c>
      <c r="J952" s="144" t="s">
        <v>219</v>
      </c>
      <c r="K952" s="145" t="s">
        <v>217</v>
      </c>
      <c r="L952" s="146" t="s">
        <v>126</v>
      </c>
      <c r="M952" s="147" t="n">
        <v>72</v>
      </c>
      <c r="N952" s="254" t="n">
        <f aca="false">((G952/1000)*E952)*B952</f>
        <v>0</v>
      </c>
    </row>
    <row r="953" customFormat="false" ht="15" hidden="false" customHeight="false" outlineLevel="0" collapsed="false">
      <c r="A953" s="150" t="n">
        <v>62802</v>
      </c>
      <c r="B953" s="141"/>
      <c r="C953" s="111" t="s">
        <v>27</v>
      </c>
      <c r="D953" s="111" t="n">
        <v>1</v>
      </c>
      <c r="E953" s="142" t="n">
        <v>300</v>
      </c>
      <c r="F953" s="156" t="n">
        <v>10981.32</v>
      </c>
      <c r="G953" s="252" t="n">
        <v>261.46</v>
      </c>
      <c r="H953" s="115" t="n">
        <v>1000</v>
      </c>
      <c r="I953" s="253" t="s">
        <v>897</v>
      </c>
      <c r="J953" s="159" t="s">
        <v>219</v>
      </c>
      <c r="K953" s="149" t="s">
        <v>214</v>
      </c>
      <c r="L953" s="168" t="s">
        <v>126</v>
      </c>
      <c r="M953" s="147" t="n">
        <v>72</v>
      </c>
      <c r="N953" s="254" t="n">
        <f aca="false">((G953/1000)*E953)*B953</f>
        <v>0</v>
      </c>
    </row>
    <row r="954" customFormat="false" ht="15" hidden="false" customHeight="false" outlineLevel="0" collapsed="false">
      <c r="A954" s="150" t="n">
        <v>62803</v>
      </c>
      <c r="B954" s="141"/>
      <c r="C954" s="111" t="s">
        <v>27</v>
      </c>
      <c r="D954" s="111" t="n">
        <v>1</v>
      </c>
      <c r="E954" s="142" t="n">
        <v>300</v>
      </c>
      <c r="F954" s="156" t="n">
        <v>10981.32</v>
      </c>
      <c r="G954" s="252" t="n">
        <v>261.46</v>
      </c>
      <c r="H954" s="115" t="n">
        <v>1000</v>
      </c>
      <c r="I954" s="253" t="s">
        <v>897</v>
      </c>
      <c r="J954" s="159" t="s">
        <v>219</v>
      </c>
      <c r="K954" s="149" t="s">
        <v>216</v>
      </c>
      <c r="L954" s="168" t="s">
        <v>126</v>
      </c>
      <c r="M954" s="147" t="n">
        <v>72</v>
      </c>
      <c r="N954" s="254" t="n">
        <f aca="false">((G954/1000)*E954)*B954</f>
        <v>0</v>
      </c>
    </row>
    <row r="955" customFormat="false" ht="15" hidden="false" customHeight="false" outlineLevel="0" collapsed="false">
      <c r="A955" s="150" t="n">
        <v>62804</v>
      </c>
      <c r="B955" s="141"/>
      <c r="C955" s="111" t="s">
        <v>27</v>
      </c>
      <c r="D955" s="111" t="n">
        <v>1</v>
      </c>
      <c r="E955" s="142" t="n">
        <v>300</v>
      </c>
      <c r="F955" s="156" t="n">
        <v>10981.32</v>
      </c>
      <c r="G955" s="252" t="n">
        <v>261.46</v>
      </c>
      <c r="H955" s="115" t="n">
        <v>1000</v>
      </c>
      <c r="I955" s="253" t="s">
        <v>897</v>
      </c>
      <c r="J955" s="159" t="s">
        <v>219</v>
      </c>
      <c r="K955" s="149" t="s">
        <v>215</v>
      </c>
      <c r="L955" s="168" t="s">
        <v>126</v>
      </c>
      <c r="M955" s="147" t="n">
        <v>72</v>
      </c>
      <c r="N955" s="254" t="n">
        <f aca="false">((G955/1000)*E955)*B955</f>
        <v>0</v>
      </c>
    </row>
    <row r="956" customFormat="false" ht="15" hidden="false" customHeight="false" outlineLevel="0" collapsed="false">
      <c r="A956" s="150" t="n">
        <v>62805</v>
      </c>
      <c r="B956" s="141"/>
      <c r="C956" s="111" t="s">
        <v>27</v>
      </c>
      <c r="D956" s="111" t="n">
        <v>1</v>
      </c>
      <c r="E956" s="142" t="n">
        <v>300</v>
      </c>
      <c r="F956" s="156" t="n">
        <v>10981.32</v>
      </c>
      <c r="G956" s="252" t="n">
        <v>261.46</v>
      </c>
      <c r="H956" s="115" t="n">
        <v>1000</v>
      </c>
      <c r="I956" s="253" t="s">
        <v>897</v>
      </c>
      <c r="J956" s="159" t="s">
        <v>219</v>
      </c>
      <c r="K956" s="149" t="s">
        <v>213</v>
      </c>
      <c r="L956" s="168" t="s">
        <v>126</v>
      </c>
      <c r="M956" s="147" t="n">
        <v>72</v>
      </c>
      <c r="N956" s="254" t="n">
        <f aca="false">((G956/1000)*E956)*B956</f>
        <v>0</v>
      </c>
    </row>
    <row r="957" customFormat="false" ht="15" hidden="false" customHeight="false" outlineLevel="0" collapsed="false">
      <c r="A957" s="150" t="n">
        <v>62816</v>
      </c>
      <c r="B957" s="141"/>
      <c r="C957" s="111" t="s">
        <v>27</v>
      </c>
      <c r="D957" s="111" t="n">
        <v>1</v>
      </c>
      <c r="E957" s="142" t="n">
        <v>300</v>
      </c>
      <c r="F957" s="156" t="n">
        <v>12203.52</v>
      </c>
      <c r="G957" s="252" t="n">
        <v>290.56</v>
      </c>
      <c r="H957" s="115" t="n">
        <v>1000</v>
      </c>
      <c r="I957" s="253" t="s">
        <v>897</v>
      </c>
      <c r="J957" s="159" t="s">
        <v>437</v>
      </c>
      <c r="K957" s="149" t="s">
        <v>439</v>
      </c>
      <c r="L957" s="168" t="s">
        <v>126</v>
      </c>
      <c r="M957" s="147" t="n">
        <v>72</v>
      </c>
      <c r="N957" s="254" t="n">
        <f aca="false">((G957/1000)*E957)*B957</f>
        <v>0</v>
      </c>
    </row>
    <row r="958" customFormat="false" ht="15" hidden="false" customHeight="false" outlineLevel="0" collapsed="false">
      <c r="A958" s="150" t="n">
        <v>62817</v>
      </c>
      <c r="B958" s="141"/>
      <c r="C958" s="111" t="s">
        <v>27</v>
      </c>
      <c r="D958" s="111" t="n">
        <v>1</v>
      </c>
      <c r="E958" s="142" t="n">
        <v>300</v>
      </c>
      <c r="F958" s="156" t="n">
        <v>12203.52</v>
      </c>
      <c r="G958" s="252" t="n">
        <v>290.56</v>
      </c>
      <c r="H958" s="115" t="n">
        <v>1000</v>
      </c>
      <c r="I958" s="253" t="s">
        <v>897</v>
      </c>
      <c r="J958" s="159" t="s">
        <v>437</v>
      </c>
      <c r="K958" s="149" t="s">
        <v>438</v>
      </c>
      <c r="L958" s="168" t="s">
        <v>126</v>
      </c>
      <c r="M958" s="147" t="n">
        <v>72</v>
      </c>
      <c r="N958" s="254" t="n">
        <f aca="false">((G958/1000)*E958)*B958</f>
        <v>0</v>
      </c>
    </row>
    <row r="959" customFormat="false" ht="15" hidden="false" customHeight="false" outlineLevel="0" collapsed="false">
      <c r="A959" s="176"/>
      <c r="B959" s="177"/>
      <c r="C959" s="178"/>
      <c r="D959" s="178"/>
      <c r="E959" s="178"/>
      <c r="F959" s="156" t="n">
        <v>0</v>
      </c>
      <c r="G959" s="179"/>
      <c r="H959" s="134"/>
      <c r="I959" s="180"/>
      <c r="J959" s="181"/>
      <c r="K959" s="107" t="s">
        <v>526</v>
      </c>
      <c r="L959" s="182"/>
      <c r="M959" s="147"/>
      <c r="N959" s="183" t="s">
        <v>5</v>
      </c>
    </row>
    <row r="960" customFormat="false" ht="15" hidden="false" customHeight="false" outlineLevel="0" collapsed="false">
      <c r="A960" s="140" t="n">
        <v>62251</v>
      </c>
      <c r="B960" s="141"/>
      <c r="C960" s="142" t="s">
        <v>27</v>
      </c>
      <c r="D960" s="142" t="n">
        <v>1</v>
      </c>
      <c r="E960" s="142" t="n">
        <v>40</v>
      </c>
      <c r="F960" s="156" t="n">
        <v>12354.496</v>
      </c>
      <c r="G960" s="252" t="n">
        <v>2206.16</v>
      </c>
      <c r="H960" s="115" t="n">
        <v>1000</v>
      </c>
      <c r="I960" s="253" t="s">
        <v>897</v>
      </c>
      <c r="J960" s="144"/>
      <c r="K960" s="145" t="s">
        <v>906</v>
      </c>
      <c r="L960" s="146" t="s">
        <v>528</v>
      </c>
      <c r="M960" s="147" t="n">
        <v>72</v>
      </c>
      <c r="N960" s="254" t="n">
        <f aca="false">((G960/1000)*E960)*B960</f>
        <v>0</v>
      </c>
    </row>
    <row r="961" customFormat="false" ht="15" hidden="false" customHeight="false" outlineLevel="0" collapsed="false">
      <c r="A961" s="150" t="n">
        <v>62252</v>
      </c>
      <c r="B961" s="141"/>
      <c r="C961" s="111" t="s">
        <v>27</v>
      </c>
      <c r="D961" s="111" t="n">
        <v>1</v>
      </c>
      <c r="E961" s="111" t="n">
        <v>40</v>
      </c>
      <c r="F961" s="156" t="n">
        <v>12028.632</v>
      </c>
      <c r="G961" s="252" t="n">
        <v>2147.97</v>
      </c>
      <c r="H961" s="115" t="n">
        <v>1000</v>
      </c>
      <c r="I961" s="253" t="s">
        <v>897</v>
      </c>
      <c r="J961" s="159"/>
      <c r="K961" s="149" t="s">
        <v>907</v>
      </c>
      <c r="L961" s="168" t="s">
        <v>528</v>
      </c>
      <c r="M961" s="147" t="n">
        <v>72</v>
      </c>
      <c r="N961" s="254" t="n">
        <f aca="false">((G961/1000)*E961)*B961</f>
        <v>0</v>
      </c>
    </row>
    <row r="962" customFormat="false" ht="15" hidden="false" customHeight="false" outlineLevel="0" collapsed="false">
      <c r="A962" s="150" t="n">
        <v>62253</v>
      </c>
      <c r="B962" s="141"/>
      <c r="C962" s="111" t="s">
        <v>27</v>
      </c>
      <c r="D962" s="111" t="n">
        <v>1</v>
      </c>
      <c r="E962" s="111" t="n">
        <v>40</v>
      </c>
      <c r="F962" s="156" t="n">
        <v>12028.632</v>
      </c>
      <c r="G962" s="252" t="n">
        <v>2147.97</v>
      </c>
      <c r="H962" s="115" t="n">
        <v>1000</v>
      </c>
      <c r="I962" s="253" t="s">
        <v>897</v>
      </c>
      <c r="J962" s="159"/>
      <c r="K962" s="152" t="s">
        <v>908</v>
      </c>
      <c r="L962" s="168" t="s">
        <v>528</v>
      </c>
      <c r="M962" s="147" t="n">
        <v>72</v>
      </c>
      <c r="N962" s="254" t="n">
        <f aca="false">((G962/1000)*E962)*B962</f>
        <v>0</v>
      </c>
    </row>
    <row r="963" customFormat="false" ht="15" hidden="false" customHeight="false" outlineLevel="0" collapsed="false">
      <c r="A963" s="150" t="n">
        <v>62254</v>
      </c>
      <c r="B963" s="141"/>
      <c r="C963" s="111" t="s">
        <v>27</v>
      </c>
      <c r="D963" s="111" t="n">
        <v>1</v>
      </c>
      <c r="E963" s="111" t="n">
        <v>40</v>
      </c>
      <c r="F963" s="156" t="n">
        <v>12028.632</v>
      </c>
      <c r="G963" s="252" t="n">
        <v>2147.97</v>
      </c>
      <c r="H963" s="115" t="n">
        <v>1000</v>
      </c>
      <c r="I963" s="253" t="s">
        <v>897</v>
      </c>
      <c r="J963" s="159"/>
      <c r="K963" s="149" t="s">
        <v>909</v>
      </c>
      <c r="L963" s="168" t="s">
        <v>528</v>
      </c>
      <c r="M963" s="147" t="n">
        <v>72</v>
      </c>
      <c r="N963" s="254" t="n">
        <f aca="false">((G963/1000)*E963)*B963</f>
        <v>0</v>
      </c>
    </row>
    <row r="964" customFormat="false" ht="15" hidden="false" customHeight="false" outlineLevel="0" collapsed="false">
      <c r="A964" s="150" t="n">
        <v>62255</v>
      </c>
      <c r="B964" s="141"/>
      <c r="C964" s="111" t="s">
        <v>27</v>
      </c>
      <c r="D964" s="111" t="n">
        <v>1</v>
      </c>
      <c r="E964" s="111" t="n">
        <v>40</v>
      </c>
      <c r="F964" s="156" t="n">
        <v>13006.336</v>
      </c>
      <c r="G964" s="252" t="n">
        <v>2322.56</v>
      </c>
      <c r="H964" s="115" t="n">
        <v>1000</v>
      </c>
      <c r="I964" s="253" t="s">
        <v>897</v>
      </c>
      <c r="J964" s="159"/>
      <c r="K964" s="149" t="s">
        <v>452</v>
      </c>
      <c r="L964" s="168" t="s">
        <v>528</v>
      </c>
      <c r="M964" s="147" t="n">
        <v>72</v>
      </c>
      <c r="N964" s="254" t="n">
        <f aca="false">((G964/1000)*E964)*B964</f>
        <v>0</v>
      </c>
    </row>
    <row r="965" customFormat="false" ht="15" hidden="false" customHeight="false" outlineLevel="0" collapsed="false">
      <c r="A965" s="256" t="n">
        <v>62256</v>
      </c>
      <c r="B965" s="141"/>
      <c r="C965" s="257" t="s">
        <v>27</v>
      </c>
      <c r="D965" s="257" t="n">
        <v>1</v>
      </c>
      <c r="E965" s="257" t="n">
        <v>40</v>
      </c>
      <c r="F965" s="156" t="n">
        <v>14309.96</v>
      </c>
      <c r="G965" s="252" t="n">
        <v>2555.35</v>
      </c>
      <c r="H965" s="115" t="n">
        <v>1000</v>
      </c>
      <c r="I965" s="253" t="s">
        <v>897</v>
      </c>
      <c r="J965" s="159"/>
      <c r="K965" s="149" t="s">
        <v>437</v>
      </c>
      <c r="L965" s="258" t="s">
        <v>528</v>
      </c>
      <c r="M965" s="147" t="n">
        <v>72</v>
      </c>
      <c r="N965" s="254" t="n">
        <f aca="false">((G965/1000)*E965)*B965</f>
        <v>0</v>
      </c>
    </row>
    <row r="966" customFormat="false" ht="15" hidden="false" customHeight="false" outlineLevel="0" collapsed="false">
      <c r="A966" s="176"/>
      <c r="B966" s="177"/>
      <c r="C966" s="178"/>
      <c r="D966" s="178"/>
      <c r="E966" s="178"/>
      <c r="F966" s="156" t="n">
        <v>0</v>
      </c>
      <c r="G966" s="179"/>
      <c r="H966" s="134"/>
      <c r="I966" s="180"/>
      <c r="J966" s="190"/>
      <c r="K966" s="107" t="s">
        <v>93</v>
      </c>
      <c r="L966" s="191"/>
      <c r="M966" s="147"/>
      <c r="N966" s="183" t="s">
        <v>5</v>
      </c>
    </row>
    <row r="967" customFormat="false" ht="15" hidden="false" customHeight="false" outlineLevel="0" collapsed="false">
      <c r="A967" s="140" t="n">
        <v>62900</v>
      </c>
      <c r="B967" s="141"/>
      <c r="C967" s="142" t="s">
        <v>27</v>
      </c>
      <c r="D967" s="142" t="n">
        <v>1</v>
      </c>
      <c r="E967" s="142" t="n">
        <v>75</v>
      </c>
      <c r="F967" s="156" t="n">
        <v>5319.3</v>
      </c>
      <c r="G967" s="252" t="n">
        <v>506.6</v>
      </c>
      <c r="H967" s="115" t="n">
        <v>1000</v>
      </c>
      <c r="I967" s="253" t="s">
        <v>897</v>
      </c>
      <c r="J967" s="144"/>
      <c r="K967" s="145" t="s">
        <v>242</v>
      </c>
      <c r="L967" s="146" t="s">
        <v>245</v>
      </c>
      <c r="M967" s="147" t="n">
        <v>72</v>
      </c>
      <c r="N967" s="254" t="n">
        <f aca="false">((G967/1000)*E967)*B967</f>
        <v>0</v>
      </c>
    </row>
    <row r="968" customFormat="false" ht="15" hidden="false" customHeight="false" outlineLevel="0" collapsed="false">
      <c r="A968" s="150" t="n">
        <v>62901</v>
      </c>
      <c r="B968" s="141"/>
      <c r="C968" s="111" t="s">
        <v>27</v>
      </c>
      <c r="D968" s="111" t="n">
        <v>1</v>
      </c>
      <c r="E968" s="111" t="n">
        <v>75</v>
      </c>
      <c r="F968" s="156" t="n">
        <v>5319.3</v>
      </c>
      <c r="G968" s="252" t="n">
        <v>506.6</v>
      </c>
      <c r="H968" s="115" t="n">
        <v>1000</v>
      </c>
      <c r="I968" s="253" t="s">
        <v>897</v>
      </c>
      <c r="J968" s="159"/>
      <c r="K968" s="149" t="s">
        <v>910</v>
      </c>
      <c r="L968" s="168" t="s">
        <v>245</v>
      </c>
      <c r="M968" s="147" t="n">
        <v>72</v>
      </c>
      <c r="N968" s="254" t="n">
        <f aca="false">((G968/1000)*E968)*B968</f>
        <v>0</v>
      </c>
    </row>
    <row r="969" customFormat="false" ht="15" hidden="false" customHeight="false" outlineLevel="0" collapsed="false">
      <c r="A969" s="150" t="n">
        <v>62902</v>
      </c>
      <c r="B969" s="141"/>
      <c r="C969" s="111" t="s">
        <v>27</v>
      </c>
      <c r="D969" s="111" t="n">
        <v>1</v>
      </c>
      <c r="E969" s="111" t="n">
        <v>75</v>
      </c>
      <c r="F969" s="156" t="n">
        <v>5319.3</v>
      </c>
      <c r="G969" s="252" t="n">
        <v>506.6</v>
      </c>
      <c r="H969" s="115" t="n">
        <v>1000</v>
      </c>
      <c r="I969" s="253" t="s">
        <v>897</v>
      </c>
      <c r="J969" s="159"/>
      <c r="K969" s="149" t="s">
        <v>243</v>
      </c>
      <c r="L969" s="168" t="s">
        <v>245</v>
      </c>
      <c r="M969" s="147" t="n">
        <v>73</v>
      </c>
      <c r="N969" s="254" t="n">
        <f aca="false">((G969/1000)*E969)*B969</f>
        <v>0</v>
      </c>
    </row>
    <row r="970" customFormat="false" ht="15" hidden="false" customHeight="false" outlineLevel="0" collapsed="false">
      <c r="A970" s="150" t="n">
        <v>62918</v>
      </c>
      <c r="B970" s="141"/>
      <c r="C970" s="111" t="s">
        <v>27</v>
      </c>
      <c r="D970" s="111" t="n">
        <v>1</v>
      </c>
      <c r="E970" s="111" t="n">
        <v>75</v>
      </c>
      <c r="F970" s="156" t="n">
        <v>5319.3</v>
      </c>
      <c r="G970" s="252" t="n">
        <v>506.6</v>
      </c>
      <c r="H970" s="115" t="n">
        <v>1000</v>
      </c>
      <c r="I970" s="253" t="s">
        <v>897</v>
      </c>
      <c r="J970" s="159"/>
      <c r="K970" s="205" t="s">
        <v>239</v>
      </c>
      <c r="L970" s="168" t="s">
        <v>245</v>
      </c>
      <c r="M970" s="147" t="n">
        <v>73</v>
      </c>
      <c r="N970" s="254" t="n">
        <f aca="false">((G970/1000)*E970)*B970</f>
        <v>0</v>
      </c>
    </row>
    <row r="971" customFormat="false" ht="15" hidden="false" customHeight="false" outlineLevel="0" collapsed="false">
      <c r="A971" s="150" t="n">
        <v>62919</v>
      </c>
      <c r="B971" s="141"/>
      <c r="C971" s="111" t="s">
        <v>27</v>
      </c>
      <c r="D971" s="111" t="n">
        <v>1</v>
      </c>
      <c r="E971" s="111" t="n">
        <v>75</v>
      </c>
      <c r="F971" s="156" t="n">
        <v>4952.64</v>
      </c>
      <c r="G971" s="143" t="n">
        <v>471.68</v>
      </c>
      <c r="H971" s="115" t="n">
        <v>1000</v>
      </c>
      <c r="I971" s="253" t="s">
        <v>897</v>
      </c>
      <c r="J971" s="159"/>
      <c r="K971" s="205" t="s">
        <v>911</v>
      </c>
      <c r="L971" s="168" t="s">
        <v>245</v>
      </c>
      <c r="M971" s="147" t="n">
        <v>73</v>
      </c>
      <c r="N971" s="254" t="n">
        <f aca="false">((G971/1000)*E971)*B971</f>
        <v>0</v>
      </c>
    </row>
    <row r="972" customFormat="false" ht="15" hidden="false" customHeight="false" outlineLevel="0" collapsed="false">
      <c r="A972" s="150" t="n">
        <v>62920</v>
      </c>
      <c r="B972" s="141"/>
      <c r="C972" s="111" t="s">
        <v>27</v>
      </c>
      <c r="D972" s="111" t="n">
        <v>1</v>
      </c>
      <c r="E972" s="111" t="n">
        <v>75</v>
      </c>
      <c r="F972" s="156" t="n">
        <v>5197.08</v>
      </c>
      <c r="G972" s="143" t="n">
        <v>494.96</v>
      </c>
      <c r="H972" s="115" t="n">
        <v>1000</v>
      </c>
      <c r="I972" s="253" t="s">
        <v>897</v>
      </c>
      <c r="J972" s="159"/>
      <c r="K972" s="205" t="s">
        <v>912</v>
      </c>
      <c r="L972" s="168" t="s">
        <v>245</v>
      </c>
      <c r="M972" s="147" t="n">
        <v>73</v>
      </c>
      <c r="N972" s="254" t="n">
        <f aca="false">((G972/1000)*E972)*B972</f>
        <v>0</v>
      </c>
    </row>
    <row r="973" customFormat="false" ht="15" hidden="false" customHeight="false" outlineLevel="0" collapsed="false">
      <c r="A973" s="150" t="n">
        <v>62921</v>
      </c>
      <c r="B973" s="141"/>
      <c r="C973" s="111" t="s">
        <v>27</v>
      </c>
      <c r="D973" s="111" t="n">
        <v>1</v>
      </c>
      <c r="E973" s="111" t="n">
        <v>75</v>
      </c>
      <c r="F973" s="156" t="n">
        <v>4952.64</v>
      </c>
      <c r="G973" s="143" t="n">
        <v>471.68</v>
      </c>
      <c r="H973" s="115" t="n">
        <v>1000</v>
      </c>
      <c r="I973" s="253" t="s">
        <v>897</v>
      </c>
      <c r="J973" s="159"/>
      <c r="K973" s="205" t="s">
        <v>913</v>
      </c>
      <c r="L973" s="168" t="s">
        <v>245</v>
      </c>
      <c r="M973" s="147" t="n">
        <v>73</v>
      </c>
      <c r="N973" s="254" t="n">
        <f aca="false">((G973/1000)*E973)*B973</f>
        <v>0</v>
      </c>
    </row>
    <row r="974" customFormat="false" ht="15" hidden="false" customHeight="false" outlineLevel="0" collapsed="false">
      <c r="A974" s="150" t="n">
        <v>62904</v>
      </c>
      <c r="B974" s="141"/>
      <c r="C974" s="111" t="s">
        <v>27</v>
      </c>
      <c r="D974" s="111" t="n">
        <v>1</v>
      </c>
      <c r="E974" s="111" t="n">
        <v>75</v>
      </c>
      <c r="F974" s="156" t="n">
        <v>10882.83</v>
      </c>
      <c r="G974" s="143" t="n">
        <v>1036.46</v>
      </c>
      <c r="H974" s="115" t="n">
        <v>1000</v>
      </c>
      <c r="I974" s="253" t="s">
        <v>897</v>
      </c>
      <c r="J974" s="159"/>
      <c r="K974" s="149" t="s">
        <v>273</v>
      </c>
      <c r="L974" s="168" t="s">
        <v>245</v>
      </c>
      <c r="M974" s="147" t="n">
        <v>73</v>
      </c>
      <c r="N974" s="254" t="n">
        <f aca="false">((G974/1000)*E974)*B974</f>
        <v>0</v>
      </c>
    </row>
    <row r="975" customFormat="false" ht="15" hidden="false" customHeight="false" outlineLevel="0" collapsed="false">
      <c r="A975" s="150" t="n">
        <v>62905</v>
      </c>
      <c r="B975" s="141"/>
      <c r="C975" s="111" t="s">
        <v>27</v>
      </c>
      <c r="D975" s="111" t="n">
        <v>1</v>
      </c>
      <c r="E975" s="111" t="n">
        <v>75</v>
      </c>
      <c r="F975" s="156" t="n">
        <v>11493.93</v>
      </c>
      <c r="G975" s="143" t="n">
        <v>1094.66</v>
      </c>
      <c r="H975" s="115" t="n">
        <v>1000</v>
      </c>
      <c r="I975" s="253" t="s">
        <v>897</v>
      </c>
      <c r="J975" s="159"/>
      <c r="K975" s="149" t="s">
        <v>272</v>
      </c>
      <c r="L975" s="168" t="s">
        <v>245</v>
      </c>
      <c r="M975" s="147" t="n">
        <v>73</v>
      </c>
      <c r="N975" s="254" t="n">
        <f aca="false">((G975/1000)*E975)*B975</f>
        <v>0</v>
      </c>
    </row>
    <row r="976" customFormat="false" ht="15" hidden="false" customHeight="false" outlineLevel="0" collapsed="false">
      <c r="A976" s="256" t="n">
        <v>62906</v>
      </c>
      <c r="B976" s="141"/>
      <c r="C976" s="257" t="s">
        <v>27</v>
      </c>
      <c r="D976" s="257" t="n">
        <v>1</v>
      </c>
      <c r="E976" s="257" t="n">
        <v>75</v>
      </c>
      <c r="F976" s="156" t="n">
        <v>9660.735</v>
      </c>
      <c r="G976" s="259" t="n">
        <v>920.07</v>
      </c>
      <c r="H976" s="115" t="n">
        <v>1000</v>
      </c>
      <c r="I976" s="253" t="s">
        <v>897</v>
      </c>
      <c r="J976" s="194"/>
      <c r="K976" s="195" t="s">
        <v>271</v>
      </c>
      <c r="L976" s="258" t="s">
        <v>245</v>
      </c>
      <c r="M976" s="147" t="n">
        <v>73</v>
      </c>
      <c r="N976" s="254" t="n">
        <f aca="false">((G976/1000)*E976)*B976</f>
        <v>0</v>
      </c>
    </row>
    <row r="977" customFormat="false" ht="15" hidden="false" customHeight="false" outlineLevel="0" collapsed="false">
      <c r="A977" s="256" t="n">
        <v>62907</v>
      </c>
      <c r="B977" s="141"/>
      <c r="C977" s="257" t="s">
        <v>27</v>
      </c>
      <c r="D977" s="257" t="n">
        <v>1</v>
      </c>
      <c r="E977" s="257" t="n">
        <v>75</v>
      </c>
      <c r="F977" s="156" t="n">
        <v>7274.295</v>
      </c>
      <c r="G977" s="259" t="n">
        <v>692.79</v>
      </c>
      <c r="H977" s="115" t="n">
        <v>1000</v>
      </c>
      <c r="I977" s="253" t="s">
        <v>897</v>
      </c>
      <c r="J977" s="194"/>
      <c r="K977" s="195" t="s">
        <v>249</v>
      </c>
      <c r="L977" s="258" t="s">
        <v>245</v>
      </c>
      <c r="M977" s="147" t="n">
        <v>73</v>
      </c>
      <c r="N977" s="254" t="n">
        <f aca="false">((G977/1000)*E977)*B977</f>
        <v>0</v>
      </c>
    </row>
    <row r="978" customFormat="false" ht="15" hidden="false" customHeight="false" outlineLevel="0" collapsed="false">
      <c r="A978" s="256" t="n">
        <v>62908</v>
      </c>
      <c r="B978" s="141"/>
      <c r="C978" s="257" t="s">
        <v>27</v>
      </c>
      <c r="D978" s="257" t="n">
        <v>1</v>
      </c>
      <c r="E978" s="257" t="n">
        <v>75</v>
      </c>
      <c r="F978" s="156" t="n">
        <v>7640.85</v>
      </c>
      <c r="G978" s="259" t="n">
        <v>727.7</v>
      </c>
      <c r="H978" s="115" t="n">
        <v>1000</v>
      </c>
      <c r="I978" s="253" t="s">
        <v>897</v>
      </c>
      <c r="J978" s="159"/>
      <c r="K978" s="149" t="s">
        <v>250</v>
      </c>
      <c r="L978" s="258" t="s">
        <v>245</v>
      </c>
      <c r="M978" s="147" t="n">
        <v>73</v>
      </c>
      <c r="N978" s="254" t="n">
        <f aca="false">((G978/1000)*E978)*B978</f>
        <v>0</v>
      </c>
    </row>
    <row r="979" customFormat="false" ht="15" hidden="false" customHeight="false" outlineLevel="0" collapsed="false">
      <c r="A979" s="176"/>
      <c r="B979" s="177"/>
      <c r="C979" s="178"/>
      <c r="D979" s="178"/>
      <c r="E979" s="178"/>
      <c r="F979" s="156" t="n">
        <v>0</v>
      </c>
      <c r="G979" s="179"/>
      <c r="H979" s="134"/>
      <c r="I979" s="180"/>
      <c r="J979" s="181"/>
      <c r="K979" s="107" t="s">
        <v>55</v>
      </c>
      <c r="L979" s="182"/>
      <c r="M979" s="251"/>
      <c r="N979" s="183" t="s">
        <v>5</v>
      </c>
    </row>
    <row r="980" customFormat="false" ht="15" hidden="false" customHeight="false" outlineLevel="0" collapsed="false">
      <c r="A980" s="260" t="n">
        <v>62922</v>
      </c>
      <c r="B980" s="141"/>
      <c r="C980" s="257" t="s">
        <v>27</v>
      </c>
      <c r="D980" s="257" t="n">
        <v>1</v>
      </c>
      <c r="E980" s="142" t="n">
        <v>200</v>
      </c>
      <c r="F980" s="156" t="n">
        <v>13055</v>
      </c>
      <c r="G980" s="252" t="n">
        <v>466.25</v>
      </c>
      <c r="H980" s="115" t="n">
        <v>1000</v>
      </c>
      <c r="I980" s="253" t="s">
        <v>897</v>
      </c>
      <c r="J980" s="159"/>
      <c r="K980" s="204" t="s">
        <v>827</v>
      </c>
      <c r="L980" s="258" t="s">
        <v>126</v>
      </c>
      <c r="M980" s="147" t="n">
        <v>73</v>
      </c>
      <c r="N980" s="254" t="n">
        <f aca="false">((G980/1000)*E980)*B980</f>
        <v>0</v>
      </c>
    </row>
    <row r="981" customFormat="false" ht="15" hidden="false" customHeight="false" outlineLevel="0" collapsed="false">
      <c r="A981" s="260" t="n">
        <v>62923</v>
      </c>
      <c r="B981" s="141"/>
      <c r="C981" s="257" t="s">
        <v>27</v>
      </c>
      <c r="D981" s="257" t="n">
        <v>1</v>
      </c>
      <c r="E981" s="142" t="n">
        <v>200</v>
      </c>
      <c r="F981" s="156" t="n">
        <v>13055</v>
      </c>
      <c r="G981" s="252" t="n">
        <v>466.25</v>
      </c>
      <c r="H981" s="115" t="n">
        <v>1000</v>
      </c>
      <c r="I981" s="253" t="s">
        <v>897</v>
      </c>
      <c r="J981" s="159"/>
      <c r="K981" s="204" t="s">
        <v>61</v>
      </c>
      <c r="L981" s="258" t="s">
        <v>126</v>
      </c>
      <c r="M981" s="147" t="n">
        <v>73</v>
      </c>
      <c r="N981" s="254" t="n">
        <f aca="false">((G981/1000)*E981)*B981</f>
        <v>0</v>
      </c>
    </row>
    <row r="982" customFormat="false" ht="15" hidden="false" customHeight="false" outlineLevel="0" collapsed="false">
      <c r="A982" s="176"/>
      <c r="B982" s="177"/>
      <c r="C982" s="178"/>
      <c r="D982" s="178"/>
      <c r="E982" s="178"/>
      <c r="F982" s="156" t="n">
        <v>0</v>
      </c>
      <c r="G982" s="179"/>
      <c r="H982" s="134"/>
      <c r="I982" s="180"/>
      <c r="J982" s="181"/>
      <c r="K982" s="107" t="s">
        <v>224</v>
      </c>
      <c r="L982" s="182"/>
      <c r="M982" s="147"/>
      <c r="N982" s="183" t="s">
        <v>5</v>
      </c>
    </row>
    <row r="983" customFormat="false" ht="15" hidden="false" customHeight="false" outlineLevel="0" collapsed="false">
      <c r="A983" s="260" t="n">
        <v>62910</v>
      </c>
      <c r="B983" s="141"/>
      <c r="C983" s="257" t="s">
        <v>27</v>
      </c>
      <c r="D983" s="257" t="n">
        <v>1</v>
      </c>
      <c r="E983" s="142" t="n">
        <v>250</v>
      </c>
      <c r="F983" s="156" t="n">
        <v>17965.85</v>
      </c>
      <c r="G983" s="252" t="n">
        <v>513.31</v>
      </c>
      <c r="H983" s="115" t="n">
        <v>1000</v>
      </c>
      <c r="I983" s="253" t="s">
        <v>897</v>
      </c>
      <c r="J983" s="159"/>
      <c r="K983" s="152" t="s">
        <v>216</v>
      </c>
      <c r="L983" s="146" t="s">
        <v>914</v>
      </c>
      <c r="M983" s="147" t="n">
        <v>73</v>
      </c>
      <c r="N983" s="254" t="n">
        <f aca="false">((G983/1000)*E983)*B983</f>
        <v>0</v>
      </c>
    </row>
    <row r="984" customFormat="false" ht="15" hidden="false" customHeight="false" outlineLevel="0" collapsed="false">
      <c r="A984" s="260" t="n">
        <v>62911</v>
      </c>
      <c r="B984" s="141"/>
      <c r="C984" s="257" t="s">
        <v>27</v>
      </c>
      <c r="D984" s="257" t="n">
        <v>1</v>
      </c>
      <c r="E984" s="142" t="n">
        <v>250</v>
      </c>
      <c r="F984" s="156" t="n">
        <v>17965.85</v>
      </c>
      <c r="G984" s="252" t="n">
        <v>513.31</v>
      </c>
      <c r="H984" s="115" t="n">
        <v>1000</v>
      </c>
      <c r="I984" s="253" t="s">
        <v>897</v>
      </c>
      <c r="J984" s="159"/>
      <c r="K984" s="152" t="s">
        <v>225</v>
      </c>
      <c r="L984" s="146" t="s">
        <v>914</v>
      </c>
      <c r="M984" s="147" t="n">
        <v>73</v>
      </c>
      <c r="N984" s="254" t="n">
        <f aca="false">((G984/1000)*E984)*B984</f>
        <v>0</v>
      </c>
    </row>
    <row r="985" customFormat="false" ht="15" hidden="false" customHeight="false" outlineLevel="0" collapsed="false">
      <c r="A985" s="260" t="n">
        <v>62912</v>
      </c>
      <c r="B985" s="141"/>
      <c r="C985" s="257" t="s">
        <v>27</v>
      </c>
      <c r="D985" s="257" t="n">
        <v>1</v>
      </c>
      <c r="E985" s="142" t="n">
        <v>250</v>
      </c>
      <c r="F985" s="156" t="n">
        <v>17965.85</v>
      </c>
      <c r="G985" s="252" t="n">
        <v>513.31</v>
      </c>
      <c r="H985" s="115" t="n">
        <v>1000</v>
      </c>
      <c r="I985" s="253" t="s">
        <v>897</v>
      </c>
      <c r="J985" s="159"/>
      <c r="K985" s="152" t="s">
        <v>915</v>
      </c>
      <c r="L985" s="146" t="s">
        <v>914</v>
      </c>
      <c r="M985" s="147" t="n">
        <v>73</v>
      </c>
      <c r="N985" s="254" t="n">
        <f aca="false">((G985/1000)*E985)*B985</f>
        <v>0</v>
      </c>
    </row>
    <row r="986" customFormat="false" ht="15" hidden="false" customHeight="false" outlineLevel="0" collapsed="false">
      <c r="A986" s="260" t="n">
        <v>62913</v>
      </c>
      <c r="B986" s="141"/>
      <c r="C986" s="257" t="s">
        <v>27</v>
      </c>
      <c r="D986" s="257" t="n">
        <v>1</v>
      </c>
      <c r="E986" s="142" t="n">
        <v>250</v>
      </c>
      <c r="F986" s="156" t="n">
        <v>17965.85</v>
      </c>
      <c r="G986" s="252" t="n">
        <v>513.31</v>
      </c>
      <c r="H986" s="115" t="n">
        <v>1000</v>
      </c>
      <c r="I986" s="253" t="s">
        <v>897</v>
      </c>
      <c r="J986" s="159"/>
      <c r="K986" s="152" t="s">
        <v>468</v>
      </c>
      <c r="L986" s="146" t="s">
        <v>914</v>
      </c>
      <c r="M986" s="147" t="n">
        <v>73</v>
      </c>
      <c r="N986" s="254" t="n">
        <f aca="false">((G986/1000)*E986)*B986</f>
        <v>0</v>
      </c>
    </row>
    <row r="987" customFormat="false" ht="15" hidden="false" customHeight="false" outlineLevel="0" collapsed="false">
      <c r="A987" s="249"/>
      <c r="B987" s="177"/>
      <c r="C987" s="178"/>
      <c r="D987" s="220" t="n">
        <f aca="false">SUM(B934:B986)</f>
        <v>0</v>
      </c>
      <c r="E987" s="181"/>
      <c r="F987" s="156" t="n">
        <v>0</v>
      </c>
      <c r="G987" s="179"/>
      <c r="H987" s="134"/>
      <c r="I987" s="180"/>
      <c r="J987" s="224"/>
      <c r="K987" s="261"/>
      <c r="L987" s="182"/>
      <c r="M987" s="251"/>
      <c r="N987" s="183" t="s">
        <v>5</v>
      </c>
    </row>
    <row r="988" customFormat="false" ht="18" hidden="false" customHeight="false" outlineLevel="0" collapsed="false">
      <c r="A988" s="262"/>
      <c r="B988" s="263"/>
      <c r="C988" s="262"/>
      <c r="D988" s="264"/>
      <c r="E988" s="262" t="s">
        <v>916</v>
      </c>
      <c r="F988" s="156"/>
      <c r="G988" s="264"/>
      <c r="H988" s="134"/>
      <c r="I988" s="135"/>
      <c r="J988" s="264"/>
      <c r="K988" s="107"/>
      <c r="L988" s="264"/>
      <c r="M988" s="264"/>
      <c r="N988" s="98" t="s">
        <v>5</v>
      </c>
    </row>
    <row r="989" customFormat="false" ht="15" hidden="false" customHeight="false" outlineLevel="0" collapsed="false">
      <c r="A989" s="99"/>
      <c r="B989" s="100"/>
      <c r="C989" s="101"/>
      <c r="D989" s="73"/>
      <c r="E989" s="102"/>
      <c r="F989" s="156" t="n">
        <v>0</v>
      </c>
      <c r="G989" s="138"/>
      <c r="H989" s="104"/>
      <c r="I989" s="139"/>
      <c r="J989" s="106"/>
      <c r="K989" s="107" t="s">
        <v>93</v>
      </c>
      <c r="L989" s="75"/>
      <c r="M989" s="108"/>
      <c r="N989" s="98" t="s">
        <v>5</v>
      </c>
    </row>
    <row r="990" customFormat="false" ht="15" hidden="false" customHeight="false" outlineLevel="0" collapsed="false">
      <c r="A990" s="185" t="n">
        <v>30001</v>
      </c>
      <c r="B990" s="141"/>
      <c r="C990" s="111" t="s">
        <v>27</v>
      </c>
      <c r="D990" s="111" t="n">
        <v>12</v>
      </c>
      <c r="E990" s="111" t="n">
        <v>1</v>
      </c>
      <c r="F990" s="156" t="n">
        <v>702.8</v>
      </c>
      <c r="G990" s="143" t="n">
        <v>5.02</v>
      </c>
      <c r="H990" s="115" t="n">
        <v>1</v>
      </c>
      <c r="I990" s="253" t="s">
        <v>917</v>
      </c>
      <c r="J990" s="265"/>
      <c r="K990" s="205" t="s">
        <v>918</v>
      </c>
      <c r="L990" s="168" t="s">
        <v>919</v>
      </c>
      <c r="M990" s="175" t="n">
        <v>75</v>
      </c>
      <c r="N990" s="174" t="n">
        <f aca="false">(D990*G990)*B990</f>
        <v>0</v>
      </c>
    </row>
    <row r="991" customFormat="false" ht="15" hidden="false" customHeight="false" outlineLevel="0" collapsed="false">
      <c r="A991" s="185" t="n">
        <v>30005</v>
      </c>
      <c r="B991" s="141"/>
      <c r="C991" s="111" t="s">
        <v>27</v>
      </c>
      <c r="D991" s="111" t="n">
        <v>12</v>
      </c>
      <c r="E991" s="111" t="n">
        <v>1</v>
      </c>
      <c r="F991" s="156" t="n">
        <v>254.8</v>
      </c>
      <c r="G991" s="143" t="n">
        <v>1.82</v>
      </c>
      <c r="H991" s="115" t="n">
        <v>1</v>
      </c>
      <c r="I991" s="253" t="s">
        <v>917</v>
      </c>
      <c r="J991" s="265" t="s">
        <v>920</v>
      </c>
      <c r="K991" s="149" t="s">
        <v>921</v>
      </c>
      <c r="L991" s="168" t="s">
        <v>919</v>
      </c>
      <c r="M991" s="175" t="n">
        <v>75</v>
      </c>
      <c r="N991" s="174" t="n">
        <f aca="false">(D991*G991)*B991</f>
        <v>0</v>
      </c>
    </row>
    <row r="992" customFormat="false" ht="15" hidden="false" customHeight="false" outlineLevel="0" collapsed="false">
      <c r="A992" s="185" t="n">
        <v>30010</v>
      </c>
      <c r="B992" s="141"/>
      <c r="C992" s="111" t="s">
        <v>27</v>
      </c>
      <c r="D992" s="111" t="n">
        <v>12</v>
      </c>
      <c r="E992" s="111" t="n">
        <v>1</v>
      </c>
      <c r="F992" s="156" t="n">
        <v>285.6</v>
      </c>
      <c r="G992" s="143" t="n">
        <v>2.04</v>
      </c>
      <c r="H992" s="115" t="n">
        <v>1</v>
      </c>
      <c r="I992" s="253" t="s">
        <v>917</v>
      </c>
      <c r="J992" s="265" t="s">
        <v>922</v>
      </c>
      <c r="K992" s="149" t="s">
        <v>923</v>
      </c>
      <c r="L992" s="168" t="s">
        <v>919</v>
      </c>
      <c r="M992" s="175" t="n">
        <v>75</v>
      </c>
      <c r="N992" s="174" t="n">
        <f aca="false">(D992*G992)*B992</f>
        <v>0</v>
      </c>
    </row>
    <row r="993" customFormat="false" ht="15" hidden="false" customHeight="false" outlineLevel="0" collapsed="false">
      <c r="A993" s="185" t="n">
        <v>30011</v>
      </c>
      <c r="B993" s="141"/>
      <c r="C993" s="111" t="s">
        <v>27</v>
      </c>
      <c r="D993" s="111" t="n">
        <v>12</v>
      </c>
      <c r="E993" s="111" t="n">
        <v>1</v>
      </c>
      <c r="F993" s="156" t="n">
        <v>445.2</v>
      </c>
      <c r="G993" s="143" t="n">
        <v>3.18</v>
      </c>
      <c r="H993" s="115" t="n">
        <v>1</v>
      </c>
      <c r="I993" s="253" t="s">
        <v>917</v>
      </c>
      <c r="J993" s="265"/>
      <c r="K993" s="149" t="s">
        <v>924</v>
      </c>
      <c r="L993" s="168" t="s">
        <v>919</v>
      </c>
      <c r="M993" s="175" t="n">
        <v>75</v>
      </c>
      <c r="N993" s="174" t="n">
        <f aca="false">(D993*G993)*B993</f>
        <v>0</v>
      </c>
    </row>
    <row r="994" customFormat="false" ht="15" hidden="false" customHeight="false" outlineLevel="0" collapsed="false">
      <c r="A994" s="185" t="n">
        <v>30012</v>
      </c>
      <c r="B994" s="141"/>
      <c r="C994" s="111" t="s">
        <v>27</v>
      </c>
      <c r="D994" s="111" t="n">
        <v>12</v>
      </c>
      <c r="E994" s="111" t="n">
        <v>1</v>
      </c>
      <c r="F994" s="156" t="n">
        <v>383.6</v>
      </c>
      <c r="G994" s="143" t="n">
        <v>2.74</v>
      </c>
      <c r="H994" s="115" t="n">
        <v>1</v>
      </c>
      <c r="I994" s="253" t="s">
        <v>917</v>
      </c>
      <c r="J994" s="265"/>
      <c r="K994" s="149" t="s">
        <v>925</v>
      </c>
      <c r="L994" s="168" t="s">
        <v>919</v>
      </c>
      <c r="M994" s="175" t="n">
        <v>75</v>
      </c>
      <c r="N994" s="174" t="n">
        <f aca="false">(D994*G994)*B994</f>
        <v>0</v>
      </c>
    </row>
    <row r="995" customFormat="false" ht="15" hidden="false" customHeight="false" outlineLevel="0" collapsed="false">
      <c r="A995" s="185" t="n">
        <v>30015</v>
      </c>
      <c r="B995" s="141"/>
      <c r="C995" s="111" t="s">
        <v>27</v>
      </c>
      <c r="D995" s="111" t="n">
        <v>12</v>
      </c>
      <c r="E995" s="111" t="n">
        <v>1</v>
      </c>
      <c r="F995" s="156" t="n">
        <v>285.6</v>
      </c>
      <c r="G995" s="143" t="n">
        <v>2.04</v>
      </c>
      <c r="H995" s="115" t="n">
        <v>1</v>
      </c>
      <c r="I995" s="253" t="s">
        <v>917</v>
      </c>
      <c r="J995" s="265" t="s">
        <v>926</v>
      </c>
      <c r="K995" s="149" t="s">
        <v>927</v>
      </c>
      <c r="L995" s="168" t="s">
        <v>919</v>
      </c>
      <c r="M995" s="175" t="n">
        <v>75</v>
      </c>
      <c r="N995" s="174" t="n">
        <f aca="false">(D995*G995)*B995</f>
        <v>0</v>
      </c>
    </row>
    <row r="996" customFormat="false" ht="15" hidden="false" customHeight="false" outlineLevel="0" collapsed="false">
      <c r="A996" s="185" t="n">
        <v>30016</v>
      </c>
      <c r="B996" s="141"/>
      <c r="C996" s="111" t="s">
        <v>27</v>
      </c>
      <c r="D996" s="111" t="n">
        <v>12</v>
      </c>
      <c r="E996" s="111" t="n">
        <v>1</v>
      </c>
      <c r="F996" s="156" t="n">
        <v>285.6</v>
      </c>
      <c r="G996" s="143" t="n">
        <v>2.04</v>
      </c>
      <c r="H996" s="115" t="n">
        <v>1</v>
      </c>
      <c r="I996" s="253" t="s">
        <v>917</v>
      </c>
      <c r="J996" s="265" t="s">
        <v>926</v>
      </c>
      <c r="K996" s="149" t="s">
        <v>928</v>
      </c>
      <c r="L996" s="168" t="s">
        <v>919</v>
      </c>
      <c r="M996" s="175" t="n">
        <v>75</v>
      </c>
      <c r="N996" s="174" t="n">
        <f aca="false">(D996*G996)*B996</f>
        <v>0</v>
      </c>
    </row>
    <row r="997" customFormat="false" ht="15" hidden="false" customHeight="false" outlineLevel="0" collapsed="false">
      <c r="A997" s="185" t="n">
        <v>30017</v>
      </c>
      <c r="B997" s="141"/>
      <c r="C997" s="111" t="s">
        <v>27</v>
      </c>
      <c r="D997" s="111" t="n">
        <v>12</v>
      </c>
      <c r="E997" s="111" t="n">
        <v>1</v>
      </c>
      <c r="F997" s="156" t="n">
        <v>222.6</v>
      </c>
      <c r="G997" s="143" t="n">
        <v>1.59</v>
      </c>
      <c r="H997" s="115" t="n">
        <v>1</v>
      </c>
      <c r="I997" s="253" t="s">
        <v>917</v>
      </c>
      <c r="J997" s="265" t="s">
        <v>926</v>
      </c>
      <c r="K997" s="149" t="s">
        <v>929</v>
      </c>
      <c r="L997" s="168" t="s">
        <v>919</v>
      </c>
      <c r="M997" s="175" t="n">
        <v>75</v>
      </c>
      <c r="N997" s="174" t="n">
        <f aca="false">(D997*G997)*B997</f>
        <v>0</v>
      </c>
    </row>
    <row r="998" customFormat="false" ht="15" hidden="false" customHeight="false" outlineLevel="0" collapsed="false">
      <c r="A998" s="185" t="n">
        <v>30018</v>
      </c>
      <c r="B998" s="141"/>
      <c r="C998" s="111" t="s">
        <v>27</v>
      </c>
      <c r="D998" s="111" t="n">
        <v>12</v>
      </c>
      <c r="E998" s="111" t="n">
        <v>1</v>
      </c>
      <c r="F998" s="156" t="n">
        <v>285.6</v>
      </c>
      <c r="G998" s="143" t="n">
        <v>2.04</v>
      </c>
      <c r="H998" s="115" t="n">
        <v>1</v>
      </c>
      <c r="I998" s="253" t="s">
        <v>917</v>
      </c>
      <c r="J998" s="265" t="s">
        <v>926</v>
      </c>
      <c r="K998" s="149" t="s">
        <v>930</v>
      </c>
      <c r="L998" s="168" t="s">
        <v>919</v>
      </c>
      <c r="M998" s="175" t="n">
        <v>75</v>
      </c>
      <c r="N998" s="174" t="n">
        <f aca="false">(D998*G998)*B998</f>
        <v>0</v>
      </c>
    </row>
    <row r="999" customFormat="false" ht="15" hidden="false" customHeight="false" outlineLevel="0" collapsed="false">
      <c r="A999" s="185" t="n">
        <v>30030</v>
      </c>
      <c r="B999" s="141"/>
      <c r="C999" s="111" t="s">
        <v>27</v>
      </c>
      <c r="D999" s="111" t="n">
        <v>12</v>
      </c>
      <c r="E999" s="111" t="n">
        <v>1</v>
      </c>
      <c r="F999" s="156" t="n">
        <v>243.6</v>
      </c>
      <c r="G999" s="143" t="n">
        <v>1.74</v>
      </c>
      <c r="H999" s="115" t="n">
        <v>1</v>
      </c>
      <c r="I999" s="253" t="s">
        <v>917</v>
      </c>
      <c r="J999" s="265" t="s">
        <v>931</v>
      </c>
      <c r="K999" s="149" t="s">
        <v>932</v>
      </c>
      <c r="L999" s="168" t="s">
        <v>919</v>
      </c>
      <c r="M999" s="175" t="n">
        <v>75</v>
      </c>
      <c r="N999" s="174" t="n">
        <f aca="false">(D999*G999)*B999</f>
        <v>0</v>
      </c>
    </row>
    <row r="1000" customFormat="false" ht="15" hidden="false" customHeight="false" outlineLevel="0" collapsed="false">
      <c r="A1000" s="185" t="n">
        <v>30031</v>
      </c>
      <c r="B1000" s="141"/>
      <c r="C1000" s="111" t="s">
        <v>27</v>
      </c>
      <c r="D1000" s="111" t="n">
        <v>12</v>
      </c>
      <c r="E1000" s="111" t="n">
        <v>1</v>
      </c>
      <c r="F1000" s="156" t="n">
        <v>243.6</v>
      </c>
      <c r="G1000" s="143" t="n">
        <v>1.74</v>
      </c>
      <c r="H1000" s="115" t="n">
        <v>1</v>
      </c>
      <c r="I1000" s="253" t="s">
        <v>917</v>
      </c>
      <c r="J1000" s="265" t="s">
        <v>931</v>
      </c>
      <c r="K1000" s="149" t="s">
        <v>933</v>
      </c>
      <c r="L1000" s="168" t="s">
        <v>919</v>
      </c>
      <c r="M1000" s="175" t="n">
        <v>75</v>
      </c>
      <c r="N1000" s="174" t="n">
        <f aca="false">(D1000*G1000)*B1000</f>
        <v>0</v>
      </c>
    </row>
    <row r="1001" customFormat="false" ht="15" hidden="false" customHeight="false" outlineLevel="0" collapsed="false">
      <c r="A1001" s="185" t="n">
        <v>30455</v>
      </c>
      <c r="B1001" s="141"/>
      <c r="C1001" s="111" t="s">
        <v>27</v>
      </c>
      <c r="D1001" s="111" t="n">
        <v>12</v>
      </c>
      <c r="E1001" s="111" t="n">
        <v>1</v>
      </c>
      <c r="F1001" s="156" t="n">
        <v>275.8</v>
      </c>
      <c r="G1001" s="143" t="n">
        <v>1.97</v>
      </c>
      <c r="H1001" s="115" t="n">
        <v>1</v>
      </c>
      <c r="I1001" s="253" t="s">
        <v>917</v>
      </c>
      <c r="J1001" s="265"/>
      <c r="K1001" s="149" t="s">
        <v>934</v>
      </c>
      <c r="L1001" s="168" t="s">
        <v>919</v>
      </c>
      <c r="M1001" s="175" t="n">
        <v>75</v>
      </c>
      <c r="N1001" s="174" t="n">
        <f aca="false">(D1001*G1001)*B1001</f>
        <v>0</v>
      </c>
    </row>
    <row r="1002" customFormat="false" ht="15" hidden="false" customHeight="false" outlineLevel="0" collapsed="false">
      <c r="A1002" s="185" t="n">
        <v>30456</v>
      </c>
      <c r="B1002" s="141"/>
      <c r="C1002" s="111" t="s">
        <v>27</v>
      </c>
      <c r="D1002" s="111" t="n">
        <v>12</v>
      </c>
      <c r="E1002" s="111" t="n">
        <v>1</v>
      </c>
      <c r="F1002" s="156" t="n">
        <v>275.8</v>
      </c>
      <c r="G1002" s="143" t="n">
        <v>1.97</v>
      </c>
      <c r="H1002" s="115" t="n">
        <v>1</v>
      </c>
      <c r="I1002" s="253" t="s">
        <v>917</v>
      </c>
      <c r="J1002" s="265"/>
      <c r="K1002" s="149" t="s">
        <v>935</v>
      </c>
      <c r="L1002" s="168" t="s">
        <v>919</v>
      </c>
      <c r="M1002" s="175" t="n">
        <v>75</v>
      </c>
      <c r="N1002" s="174" t="n">
        <f aca="false">(D1002*G1002)*B1002</f>
        <v>0</v>
      </c>
    </row>
    <row r="1003" customFormat="false" ht="15" hidden="false" customHeight="false" outlineLevel="0" collapsed="false">
      <c r="A1003" s="185" t="n">
        <v>30457</v>
      </c>
      <c r="B1003" s="141"/>
      <c r="C1003" s="111" t="s">
        <v>27</v>
      </c>
      <c r="D1003" s="111" t="n">
        <v>12</v>
      </c>
      <c r="E1003" s="111" t="n">
        <v>1</v>
      </c>
      <c r="F1003" s="156" t="n">
        <v>275.8</v>
      </c>
      <c r="G1003" s="143" t="n">
        <v>1.97</v>
      </c>
      <c r="H1003" s="115" t="n">
        <v>1</v>
      </c>
      <c r="I1003" s="253" t="s">
        <v>917</v>
      </c>
      <c r="J1003" s="265"/>
      <c r="K1003" s="149" t="s">
        <v>936</v>
      </c>
      <c r="L1003" s="168" t="s">
        <v>919</v>
      </c>
      <c r="M1003" s="175" t="n">
        <v>75</v>
      </c>
      <c r="N1003" s="174" t="n">
        <f aca="false">(D1003*G1003)*B1003</f>
        <v>0</v>
      </c>
    </row>
    <row r="1004" customFormat="false" ht="15" hidden="false" customHeight="false" outlineLevel="0" collapsed="false">
      <c r="A1004" s="185" t="n">
        <v>30458</v>
      </c>
      <c r="B1004" s="141"/>
      <c r="C1004" s="111" t="s">
        <v>27</v>
      </c>
      <c r="D1004" s="111" t="n">
        <v>12</v>
      </c>
      <c r="E1004" s="111" t="n">
        <v>1</v>
      </c>
      <c r="F1004" s="156" t="n">
        <v>275.8</v>
      </c>
      <c r="G1004" s="143" t="n">
        <v>1.97</v>
      </c>
      <c r="H1004" s="115" t="n">
        <v>1</v>
      </c>
      <c r="I1004" s="253" t="s">
        <v>917</v>
      </c>
      <c r="J1004" s="265"/>
      <c r="K1004" s="149" t="s">
        <v>937</v>
      </c>
      <c r="L1004" s="168" t="s">
        <v>919</v>
      </c>
      <c r="M1004" s="175" t="n">
        <v>75</v>
      </c>
      <c r="N1004" s="174" t="n">
        <f aca="false">(D1004*G1004)*B1004</f>
        <v>0</v>
      </c>
    </row>
    <row r="1005" s="267" customFormat="true" ht="15" hidden="false" customHeight="false" outlineLevel="0" collapsed="false">
      <c r="A1005" s="185" t="n">
        <v>30459</v>
      </c>
      <c r="B1005" s="141"/>
      <c r="C1005" s="111" t="s">
        <v>27</v>
      </c>
      <c r="D1005" s="111" t="n">
        <v>12</v>
      </c>
      <c r="E1005" s="111" t="n">
        <v>1</v>
      </c>
      <c r="F1005" s="156" t="n">
        <v>298.2</v>
      </c>
      <c r="G1005" s="266" t="n">
        <v>2.13</v>
      </c>
      <c r="H1005" s="115" t="n">
        <v>1</v>
      </c>
      <c r="I1005" s="253" t="s">
        <v>917</v>
      </c>
      <c r="J1005" s="265" t="s">
        <v>219</v>
      </c>
      <c r="K1005" s="149" t="s">
        <v>938</v>
      </c>
      <c r="L1005" s="189" t="s">
        <v>919</v>
      </c>
      <c r="M1005" s="175" t="n">
        <v>75</v>
      </c>
      <c r="N1005" s="174" t="n">
        <f aca="false">(D1005*G1005)*B1005</f>
        <v>0</v>
      </c>
    </row>
    <row r="1006" s="267" customFormat="true" ht="15" hidden="false" customHeight="false" outlineLevel="0" collapsed="false">
      <c r="A1006" s="185" t="n">
        <v>30460</v>
      </c>
      <c r="B1006" s="141"/>
      <c r="C1006" s="111" t="s">
        <v>27</v>
      </c>
      <c r="D1006" s="111" t="n">
        <v>12</v>
      </c>
      <c r="E1006" s="111" t="n">
        <v>1</v>
      </c>
      <c r="F1006" s="156" t="n">
        <v>298.2</v>
      </c>
      <c r="G1006" s="266" t="n">
        <v>2.13</v>
      </c>
      <c r="H1006" s="115" t="n">
        <v>1</v>
      </c>
      <c r="I1006" s="253" t="s">
        <v>917</v>
      </c>
      <c r="J1006" s="265" t="s">
        <v>219</v>
      </c>
      <c r="K1006" s="149" t="s">
        <v>939</v>
      </c>
      <c r="L1006" s="189" t="s">
        <v>919</v>
      </c>
      <c r="M1006" s="268" t="n">
        <v>76</v>
      </c>
      <c r="N1006" s="174" t="n">
        <f aca="false">(D1006*G1006)*B1006</f>
        <v>0</v>
      </c>
    </row>
    <row r="1007" s="267" customFormat="true" ht="15" hidden="false" customHeight="false" outlineLevel="0" collapsed="false">
      <c r="A1007" s="185" t="n">
        <v>30461</v>
      </c>
      <c r="B1007" s="141"/>
      <c r="C1007" s="111" t="s">
        <v>27</v>
      </c>
      <c r="D1007" s="111" t="n">
        <v>12</v>
      </c>
      <c r="E1007" s="111" t="n">
        <v>1</v>
      </c>
      <c r="F1007" s="156" t="n">
        <v>298.2</v>
      </c>
      <c r="G1007" s="266" t="n">
        <v>2.13</v>
      </c>
      <c r="H1007" s="115" t="n">
        <v>1</v>
      </c>
      <c r="I1007" s="253" t="s">
        <v>917</v>
      </c>
      <c r="J1007" s="265" t="s">
        <v>219</v>
      </c>
      <c r="K1007" s="149" t="s">
        <v>940</v>
      </c>
      <c r="L1007" s="189" t="s">
        <v>919</v>
      </c>
      <c r="M1007" s="268" t="n">
        <v>76</v>
      </c>
      <c r="N1007" s="174" t="n">
        <f aca="false">(D1007*G1007)*B1007</f>
        <v>0</v>
      </c>
    </row>
    <row r="1008" customFormat="false" ht="15" hidden="false" customHeight="false" outlineLevel="0" collapsed="false">
      <c r="A1008" s="185" t="n">
        <v>30444</v>
      </c>
      <c r="B1008" s="141"/>
      <c r="C1008" s="111" t="s">
        <v>27</v>
      </c>
      <c r="D1008" s="111" t="n">
        <v>12</v>
      </c>
      <c r="E1008" s="111" t="n">
        <v>1</v>
      </c>
      <c r="F1008" s="156" t="n">
        <v>351.4</v>
      </c>
      <c r="G1008" s="143" t="n">
        <v>2.51</v>
      </c>
      <c r="H1008" s="115" t="n">
        <v>1</v>
      </c>
      <c r="I1008" s="253" t="s">
        <v>917</v>
      </c>
      <c r="J1008" s="265"/>
      <c r="K1008" s="205" t="s">
        <v>941</v>
      </c>
      <c r="L1008" s="168" t="s">
        <v>919</v>
      </c>
      <c r="M1008" s="268" t="n">
        <v>76</v>
      </c>
      <c r="N1008" s="174" t="n">
        <f aca="false">(D1008*G1008)*B1008</f>
        <v>0</v>
      </c>
    </row>
    <row r="1009" customFormat="false" ht="15" hidden="false" customHeight="false" outlineLevel="0" collapsed="false">
      <c r="A1009" s="185" t="n">
        <v>30445</v>
      </c>
      <c r="B1009" s="141"/>
      <c r="C1009" s="111" t="s">
        <v>27</v>
      </c>
      <c r="D1009" s="111" t="n">
        <v>12</v>
      </c>
      <c r="E1009" s="111" t="n">
        <v>1</v>
      </c>
      <c r="F1009" s="156" t="n">
        <v>210</v>
      </c>
      <c r="G1009" s="143" t="n">
        <v>1.5</v>
      </c>
      <c r="H1009" s="115" t="n">
        <v>1</v>
      </c>
      <c r="I1009" s="253" t="s">
        <v>917</v>
      </c>
      <c r="J1009" s="265"/>
      <c r="K1009" s="149" t="s">
        <v>942</v>
      </c>
      <c r="L1009" s="168" t="s">
        <v>919</v>
      </c>
      <c r="M1009" s="268" t="n">
        <v>76</v>
      </c>
      <c r="N1009" s="174" t="n">
        <f aca="false">(D1009*G1009)*B1009</f>
        <v>0</v>
      </c>
    </row>
    <row r="1010" customFormat="false" ht="15" hidden="false" customHeight="false" outlineLevel="0" collapsed="false">
      <c r="A1010" s="185" t="n">
        <v>30446</v>
      </c>
      <c r="B1010" s="141"/>
      <c r="C1010" s="111" t="s">
        <v>27</v>
      </c>
      <c r="D1010" s="111" t="n">
        <v>12</v>
      </c>
      <c r="E1010" s="111" t="n">
        <v>1</v>
      </c>
      <c r="F1010" s="156" t="n">
        <v>210</v>
      </c>
      <c r="G1010" s="143" t="n">
        <v>1.5</v>
      </c>
      <c r="H1010" s="115" t="n">
        <v>1</v>
      </c>
      <c r="I1010" s="253" t="s">
        <v>917</v>
      </c>
      <c r="J1010" s="265"/>
      <c r="K1010" s="149" t="s">
        <v>943</v>
      </c>
      <c r="L1010" s="168" t="s">
        <v>919</v>
      </c>
      <c r="M1010" s="268" t="n">
        <v>76</v>
      </c>
      <c r="N1010" s="174" t="n">
        <f aca="false">(D1010*G1010)*B1010</f>
        <v>0</v>
      </c>
    </row>
    <row r="1011" customFormat="false" ht="15" hidden="false" customHeight="false" outlineLevel="0" collapsed="false">
      <c r="A1011" s="185" t="n">
        <v>30447</v>
      </c>
      <c r="B1011" s="141"/>
      <c r="C1011" s="111" t="s">
        <v>27</v>
      </c>
      <c r="D1011" s="111" t="n">
        <v>12</v>
      </c>
      <c r="E1011" s="111" t="n">
        <v>1</v>
      </c>
      <c r="F1011" s="156" t="n">
        <v>210</v>
      </c>
      <c r="G1011" s="143" t="n">
        <v>1.5</v>
      </c>
      <c r="H1011" s="115" t="n">
        <v>1</v>
      </c>
      <c r="I1011" s="253" t="s">
        <v>917</v>
      </c>
      <c r="J1011" s="265"/>
      <c r="K1011" s="149" t="s">
        <v>944</v>
      </c>
      <c r="L1011" s="168" t="s">
        <v>919</v>
      </c>
      <c r="M1011" s="268" t="n">
        <v>76</v>
      </c>
      <c r="N1011" s="174" t="n">
        <f aca="false">(D1011*G1011)*B1011</f>
        <v>0</v>
      </c>
    </row>
    <row r="1012" customFormat="false" ht="15" hidden="false" customHeight="false" outlineLevel="0" collapsed="false">
      <c r="A1012" s="185" t="n">
        <v>30448</v>
      </c>
      <c r="B1012" s="141"/>
      <c r="C1012" s="111" t="s">
        <v>27</v>
      </c>
      <c r="D1012" s="111" t="n">
        <v>12</v>
      </c>
      <c r="E1012" s="111" t="n">
        <v>1</v>
      </c>
      <c r="F1012" s="156" t="n">
        <v>210</v>
      </c>
      <c r="G1012" s="143" t="n">
        <v>1.5</v>
      </c>
      <c r="H1012" s="115" t="n">
        <v>1</v>
      </c>
      <c r="I1012" s="253" t="s">
        <v>917</v>
      </c>
      <c r="J1012" s="265"/>
      <c r="K1012" s="149" t="s">
        <v>945</v>
      </c>
      <c r="L1012" s="168" t="s">
        <v>919</v>
      </c>
      <c r="M1012" s="268" t="n">
        <v>76</v>
      </c>
      <c r="N1012" s="174" t="n">
        <f aca="false">(D1012*G1012)*B1012</f>
        <v>0</v>
      </c>
    </row>
    <row r="1013" customFormat="false" ht="15" hidden="false" customHeight="false" outlineLevel="0" collapsed="false">
      <c r="A1013" s="185" t="n">
        <v>30449</v>
      </c>
      <c r="B1013" s="141"/>
      <c r="C1013" s="111" t="s">
        <v>27</v>
      </c>
      <c r="D1013" s="111" t="n">
        <v>12</v>
      </c>
      <c r="E1013" s="111" t="n">
        <v>1</v>
      </c>
      <c r="F1013" s="156" t="n">
        <v>210</v>
      </c>
      <c r="G1013" s="143" t="n">
        <v>1.5</v>
      </c>
      <c r="H1013" s="115" t="n">
        <v>1</v>
      </c>
      <c r="I1013" s="253" t="s">
        <v>917</v>
      </c>
      <c r="J1013" s="265"/>
      <c r="K1013" s="149" t="s">
        <v>946</v>
      </c>
      <c r="L1013" s="168" t="s">
        <v>919</v>
      </c>
      <c r="M1013" s="268" t="n">
        <v>76</v>
      </c>
      <c r="N1013" s="174" t="n">
        <f aca="false">(D1013*G1013)*B1013</f>
        <v>0</v>
      </c>
    </row>
    <row r="1014" customFormat="false" ht="15" hidden="false" customHeight="false" outlineLevel="0" collapsed="false">
      <c r="A1014" s="185" t="n">
        <v>30450</v>
      </c>
      <c r="B1014" s="141"/>
      <c r="C1014" s="111" t="s">
        <v>27</v>
      </c>
      <c r="D1014" s="111" t="n">
        <v>12</v>
      </c>
      <c r="E1014" s="111" t="n">
        <v>1</v>
      </c>
      <c r="F1014" s="156" t="n">
        <v>210</v>
      </c>
      <c r="G1014" s="143" t="n">
        <v>1.5</v>
      </c>
      <c r="H1014" s="115" t="n">
        <v>1</v>
      </c>
      <c r="I1014" s="253" t="s">
        <v>917</v>
      </c>
      <c r="J1014" s="265"/>
      <c r="K1014" s="149" t="s">
        <v>947</v>
      </c>
      <c r="L1014" s="168" t="s">
        <v>919</v>
      </c>
      <c r="M1014" s="268" t="n">
        <v>76</v>
      </c>
      <c r="N1014" s="174" t="n">
        <f aca="false">(D1014*G1014)*B1014</f>
        <v>0</v>
      </c>
    </row>
    <row r="1015" customFormat="false" ht="15" hidden="false" customHeight="false" outlineLevel="0" collapsed="false">
      <c r="A1015" s="185" t="n">
        <v>30451</v>
      </c>
      <c r="B1015" s="141"/>
      <c r="C1015" s="111" t="s">
        <v>27</v>
      </c>
      <c r="D1015" s="111" t="n">
        <v>12</v>
      </c>
      <c r="E1015" s="111" t="n">
        <v>1</v>
      </c>
      <c r="F1015" s="156" t="n">
        <v>306.6</v>
      </c>
      <c r="G1015" s="143" t="n">
        <v>2.19</v>
      </c>
      <c r="H1015" s="115" t="n">
        <v>1</v>
      </c>
      <c r="I1015" s="253" t="s">
        <v>917</v>
      </c>
      <c r="J1015" s="265"/>
      <c r="K1015" s="149" t="s">
        <v>948</v>
      </c>
      <c r="L1015" s="168" t="s">
        <v>919</v>
      </c>
      <c r="M1015" s="268" t="n">
        <v>76</v>
      </c>
      <c r="N1015" s="174" t="n">
        <f aca="false">(D1015*G1015)*B1015</f>
        <v>0</v>
      </c>
    </row>
    <row r="1016" customFormat="false" ht="15" hidden="false" customHeight="false" outlineLevel="0" collapsed="false">
      <c r="A1016" s="185" t="n">
        <v>30452</v>
      </c>
      <c r="B1016" s="141"/>
      <c r="C1016" s="111" t="s">
        <v>27</v>
      </c>
      <c r="D1016" s="111" t="n">
        <v>12</v>
      </c>
      <c r="E1016" s="111" t="n">
        <v>1</v>
      </c>
      <c r="F1016" s="156" t="n">
        <v>309.4</v>
      </c>
      <c r="G1016" s="143" t="n">
        <v>2.21</v>
      </c>
      <c r="H1016" s="115" t="n">
        <v>1</v>
      </c>
      <c r="I1016" s="253" t="s">
        <v>917</v>
      </c>
      <c r="J1016" s="265"/>
      <c r="K1016" s="205" t="s">
        <v>949</v>
      </c>
      <c r="L1016" s="168" t="s">
        <v>919</v>
      </c>
      <c r="M1016" s="268" t="n">
        <v>76</v>
      </c>
      <c r="N1016" s="174" t="n">
        <f aca="false">(D1016*G1016)*B1016</f>
        <v>0</v>
      </c>
    </row>
    <row r="1017" customFormat="false" ht="15" hidden="false" customHeight="false" outlineLevel="0" collapsed="false">
      <c r="A1017" s="185" t="n">
        <v>30453</v>
      </c>
      <c r="B1017" s="141"/>
      <c r="C1017" s="111" t="s">
        <v>27</v>
      </c>
      <c r="D1017" s="111" t="n">
        <v>12</v>
      </c>
      <c r="E1017" s="111" t="n">
        <v>1</v>
      </c>
      <c r="F1017" s="156" t="n">
        <v>469</v>
      </c>
      <c r="G1017" s="143" t="n">
        <v>3.35</v>
      </c>
      <c r="H1017" s="115" t="n">
        <v>1</v>
      </c>
      <c r="I1017" s="253" t="s">
        <v>917</v>
      </c>
      <c r="J1017" s="265"/>
      <c r="K1017" s="205" t="s">
        <v>950</v>
      </c>
      <c r="L1017" s="168" t="s">
        <v>919</v>
      </c>
      <c r="M1017" s="268" t="n">
        <v>76</v>
      </c>
      <c r="N1017" s="174" t="n">
        <f aca="false">(D1017*G1017)*B1017</f>
        <v>0</v>
      </c>
    </row>
    <row r="1018" customFormat="false" ht="15" hidden="false" customHeight="false" outlineLevel="0" collapsed="false">
      <c r="A1018" s="185" t="n">
        <v>30454</v>
      </c>
      <c r="B1018" s="141"/>
      <c r="C1018" s="111" t="s">
        <v>27</v>
      </c>
      <c r="D1018" s="111" t="n">
        <v>12</v>
      </c>
      <c r="E1018" s="111" t="n">
        <v>1</v>
      </c>
      <c r="F1018" s="156" t="n">
        <v>469</v>
      </c>
      <c r="G1018" s="143" t="n">
        <v>3.35</v>
      </c>
      <c r="H1018" s="115" t="n">
        <v>1</v>
      </c>
      <c r="I1018" s="253" t="s">
        <v>917</v>
      </c>
      <c r="J1018" s="265"/>
      <c r="K1018" s="205" t="s">
        <v>951</v>
      </c>
      <c r="L1018" s="168" t="s">
        <v>919</v>
      </c>
      <c r="M1018" s="268" t="n">
        <v>76</v>
      </c>
      <c r="N1018" s="174" t="n">
        <f aca="false">(D1018*G1018)*B1018</f>
        <v>0</v>
      </c>
    </row>
    <row r="1019" customFormat="false" ht="15" hidden="false" customHeight="false" outlineLevel="0" collapsed="false">
      <c r="A1019" s="185" t="n">
        <v>30465</v>
      </c>
      <c r="B1019" s="141"/>
      <c r="C1019" s="111" t="s">
        <v>27</v>
      </c>
      <c r="D1019" s="111" t="n">
        <v>12</v>
      </c>
      <c r="E1019" s="111" t="n">
        <v>1</v>
      </c>
      <c r="F1019" s="156" t="n">
        <v>361.2</v>
      </c>
      <c r="G1019" s="143" t="n">
        <v>2.58</v>
      </c>
      <c r="H1019" s="115" t="n">
        <v>1</v>
      </c>
      <c r="I1019" s="253" t="s">
        <v>917</v>
      </c>
      <c r="J1019" s="265"/>
      <c r="K1019" s="149" t="s">
        <v>952</v>
      </c>
      <c r="L1019" s="168" t="s">
        <v>919</v>
      </c>
      <c r="M1019" s="268" t="n">
        <v>76</v>
      </c>
      <c r="N1019" s="174" t="n">
        <f aca="false">(D1019*G1019)*B1019</f>
        <v>0</v>
      </c>
    </row>
    <row r="1020" customFormat="false" ht="15" hidden="false" customHeight="false" outlineLevel="0" collapsed="false">
      <c r="A1020" s="185" t="n">
        <v>30466</v>
      </c>
      <c r="B1020" s="141"/>
      <c r="C1020" s="111" t="s">
        <v>27</v>
      </c>
      <c r="D1020" s="111" t="n">
        <v>12</v>
      </c>
      <c r="E1020" s="111" t="n">
        <v>1</v>
      </c>
      <c r="F1020" s="156" t="n">
        <v>361.2</v>
      </c>
      <c r="G1020" s="143" t="n">
        <v>2.58</v>
      </c>
      <c r="H1020" s="115" t="n">
        <v>1</v>
      </c>
      <c r="I1020" s="253" t="s">
        <v>917</v>
      </c>
      <c r="J1020" s="265"/>
      <c r="K1020" s="149" t="s">
        <v>953</v>
      </c>
      <c r="L1020" s="168" t="s">
        <v>919</v>
      </c>
      <c r="M1020" s="268" t="n">
        <v>76</v>
      </c>
      <c r="N1020" s="174" t="n">
        <f aca="false">(D1020*G1020)*B1020</f>
        <v>0</v>
      </c>
    </row>
    <row r="1021" customFormat="false" ht="15" hidden="false" customHeight="false" outlineLevel="0" collapsed="false">
      <c r="A1021" s="185" t="n">
        <v>30467</v>
      </c>
      <c r="B1021" s="141"/>
      <c r="C1021" s="111" t="s">
        <v>27</v>
      </c>
      <c r="D1021" s="111" t="n">
        <v>12</v>
      </c>
      <c r="E1021" s="111" t="n">
        <v>1</v>
      </c>
      <c r="F1021" s="156" t="n">
        <v>361.2</v>
      </c>
      <c r="G1021" s="143" t="n">
        <v>2.58</v>
      </c>
      <c r="H1021" s="115" t="n">
        <v>1</v>
      </c>
      <c r="I1021" s="253" t="s">
        <v>917</v>
      </c>
      <c r="J1021" s="265"/>
      <c r="K1021" s="149" t="s">
        <v>954</v>
      </c>
      <c r="L1021" s="168" t="s">
        <v>919</v>
      </c>
      <c r="M1021" s="268" t="n">
        <v>76</v>
      </c>
      <c r="N1021" s="174" t="n">
        <f aca="false">(D1021*G1021)*B1021</f>
        <v>0</v>
      </c>
    </row>
    <row r="1022" customFormat="false" ht="15" hidden="false" customHeight="false" outlineLevel="0" collapsed="false">
      <c r="A1022" s="185" t="n">
        <v>30468</v>
      </c>
      <c r="B1022" s="141"/>
      <c r="C1022" s="111" t="s">
        <v>955</v>
      </c>
      <c r="D1022" s="111" t="n">
        <v>12</v>
      </c>
      <c r="E1022" s="111" t="n">
        <v>1</v>
      </c>
      <c r="F1022" s="156" t="n">
        <v>361.2</v>
      </c>
      <c r="G1022" s="143" t="n">
        <v>2.58</v>
      </c>
      <c r="H1022" s="115" t="n">
        <v>1</v>
      </c>
      <c r="I1022" s="253" t="s">
        <v>917</v>
      </c>
      <c r="J1022" s="265"/>
      <c r="K1022" s="149" t="s">
        <v>956</v>
      </c>
      <c r="L1022" s="168" t="s">
        <v>919</v>
      </c>
      <c r="M1022" s="268" t="n">
        <v>77</v>
      </c>
      <c r="N1022" s="174" t="n">
        <f aca="false">(D1022*G1022)*B1022</f>
        <v>0</v>
      </c>
    </row>
    <row r="1023" customFormat="false" ht="15" hidden="false" customHeight="false" outlineLevel="0" collapsed="false">
      <c r="A1023" s="185" t="n">
        <v>30046</v>
      </c>
      <c r="B1023" s="141"/>
      <c r="C1023" s="111" t="s">
        <v>27</v>
      </c>
      <c r="D1023" s="111" t="n">
        <v>12</v>
      </c>
      <c r="E1023" s="111" t="n">
        <v>1</v>
      </c>
      <c r="F1023" s="156" t="n">
        <v>316.4</v>
      </c>
      <c r="G1023" s="143" t="n">
        <v>2.26</v>
      </c>
      <c r="H1023" s="115" t="n">
        <v>1</v>
      </c>
      <c r="I1023" s="253" t="s">
        <v>917</v>
      </c>
      <c r="J1023" s="265"/>
      <c r="K1023" s="205" t="s">
        <v>957</v>
      </c>
      <c r="L1023" s="168" t="s">
        <v>919</v>
      </c>
      <c r="M1023" s="268" t="n">
        <v>77</v>
      </c>
      <c r="N1023" s="174" t="n">
        <f aca="false">(D1023*G1023)*B1023</f>
        <v>0</v>
      </c>
    </row>
    <row r="1024" customFormat="false" ht="15" hidden="false" customHeight="false" outlineLevel="0" collapsed="false">
      <c r="A1024" s="269" t="n">
        <v>30052</v>
      </c>
      <c r="B1024" s="141"/>
      <c r="C1024" s="111" t="s">
        <v>27</v>
      </c>
      <c r="D1024" s="111" t="n">
        <v>12</v>
      </c>
      <c r="E1024" s="111" t="n">
        <v>1</v>
      </c>
      <c r="F1024" s="156" t="n">
        <v>263.2</v>
      </c>
      <c r="G1024" s="143" t="n">
        <v>1.88</v>
      </c>
      <c r="H1024" s="115" t="n">
        <v>1</v>
      </c>
      <c r="I1024" s="253" t="s">
        <v>917</v>
      </c>
      <c r="J1024" s="265"/>
      <c r="K1024" s="270" t="s">
        <v>958</v>
      </c>
      <c r="L1024" s="168" t="s">
        <v>919</v>
      </c>
      <c r="M1024" s="268" t="n">
        <v>77</v>
      </c>
      <c r="N1024" s="174" t="n">
        <f aca="false">(D1024*G1024)*B1024</f>
        <v>0</v>
      </c>
    </row>
    <row r="1025" customFormat="false" ht="15" hidden="false" customHeight="false" outlineLevel="0" collapsed="false">
      <c r="A1025" s="185" t="n">
        <v>30065</v>
      </c>
      <c r="B1025" s="141"/>
      <c r="C1025" s="111" t="s">
        <v>27</v>
      </c>
      <c r="D1025" s="111" t="n">
        <v>12</v>
      </c>
      <c r="E1025" s="111" t="n">
        <v>1</v>
      </c>
      <c r="F1025" s="156" t="n">
        <v>285.6</v>
      </c>
      <c r="G1025" s="143" t="n">
        <v>2.04</v>
      </c>
      <c r="H1025" s="115" t="n">
        <v>1</v>
      </c>
      <c r="I1025" s="253" t="s">
        <v>917</v>
      </c>
      <c r="J1025" s="265"/>
      <c r="K1025" s="149" t="s">
        <v>959</v>
      </c>
      <c r="L1025" s="168" t="s">
        <v>919</v>
      </c>
      <c r="M1025" s="268" t="n">
        <v>77</v>
      </c>
      <c r="N1025" s="174" t="n">
        <f aca="false">(D1025*G1025)*B1025</f>
        <v>0</v>
      </c>
    </row>
    <row r="1026" customFormat="false" ht="15" hidden="false" customHeight="false" outlineLevel="0" collapsed="false">
      <c r="A1026" s="185" t="n">
        <v>30066</v>
      </c>
      <c r="B1026" s="141"/>
      <c r="C1026" s="111" t="s">
        <v>27</v>
      </c>
      <c r="D1026" s="111" t="n">
        <v>12</v>
      </c>
      <c r="E1026" s="111" t="n">
        <v>1</v>
      </c>
      <c r="F1026" s="156" t="n">
        <v>285.6</v>
      </c>
      <c r="G1026" s="143" t="n">
        <v>2.04</v>
      </c>
      <c r="H1026" s="115" t="n">
        <v>1</v>
      </c>
      <c r="I1026" s="253" t="s">
        <v>917</v>
      </c>
      <c r="J1026" s="265"/>
      <c r="K1026" s="149" t="s">
        <v>960</v>
      </c>
      <c r="L1026" s="168" t="s">
        <v>919</v>
      </c>
      <c r="M1026" s="268" t="n">
        <v>77</v>
      </c>
      <c r="N1026" s="174" t="n">
        <f aca="false">(D1026*G1026)*B1026</f>
        <v>0</v>
      </c>
    </row>
    <row r="1027" customFormat="false" ht="15" hidden="false" customHeight="false" outlineLevel="0" collapsed="false">
      <c r="A1027" s="185" t="n">
        <v>30067</v>
      </c>
      <c r="B1027" s="141"/>
      <c r="C1027" s="111" t="s">
        <v>27</v>
      </c>
      <c r="D1027" s="111" t="n">
        <v>12</v>
      </c>
      <c r="E1027" s="111" t="n">
        <v>1</v>
      </c>
      <c r="F1027" s="156" t="n">
        <v>285.6</v>
      </c>
      <c r="G1027" s="143" t="n">
        <v>2.04</v>
      </c>
      <c r="H1027" s="115" t="n">
        <v>1</v>
      </c>
      <c r="I1027" s="253" t="s">
        <v>917</v>
      </c>
      <c r="J1027" s="265"/>
      <c r="K1027" s="149" t="s">
        <v>961</v>
      </c>
      <c r="L1027" s="168" t="s">
        <v>919</v>
      </c>
      <c r="M1027" s="268" t="n">
        <v>77</v>
      </c>
      <c r="N1027" s="174" t="n">
        <f aca="false">(D1027*G1027)*B1027</f>
        <v>0</v>
      </c>
    </row>
    <row r="1028" customFormat="false" ht="15" hidden="false" customHeight="false" outlineLevel="0" collapsed="false">
      <c r="A1028" s="185" t="n">
        <v>30068</v>
      </c>
      <c r="B1028" s="141"/>
      <c r="C1028" s="111" t="s">
        <v>27</v>
      </c>
      <c r="D1028" s="111" t="n">
        <v>12</v>
      </c>
      <c r="E1028" s="111" t="n">
        <v>1</v>
      </c>
      <c r="F1028" s="156" t="n">
        <v>285.6</v>
      </c>
      <c r="G1028" s="143" t="n">
        <v>2.04</v>
      </c>
      <c r="H1028" s="115" t="n">
        <v>1</v>
      </c>
      <c r="I1028" s="253" t="s">
        <v>917</v>
      </c>
      <c r="J1028" s="265"/>
      <c r="K1028" s="149" t="s">
        <v>962</v>
      </c>
      <c r="L1028" s="168" t="s">
        <v>919</v>
      </c>
      <c r="M1028" s="268" t="n">
        <v>77</v>
      </c>
      <c r="N1028" s="174" t="n">
        <f aca="false">(D1028*G1028)*B1028</f>
        <v>0</v>
      </c>
    </row>
    <row r="1029" customFormat="false" ht="15" hidden="false" customHeight="false" outlineLevel="0" collapsed="false">
      <c r="A1029" s="185" t="n">
        <v>30069</v>
      </c>
      <c r="B1029" s="141"/>
      <c r="C1029" s="111" t="s">
        <v>27</v>
      </c>
      <c r="D1029" s="111" t="n">
        <v>12</v>
      </c>
      <c r="E1029" s="111" t="n">
        <v>1</v>
      </c>
      <c r="F1029" s="156" t="n">
        <v>285.6</v>
      </c>
      <c r="G1029" s="143" t="n">
        <v>2.04</v>
      </c>
      <c r="H1029" s="115" t="n">
        <v>1</v>
      </c>
      <c r="I1029" s="253" t="s">
        <v>917</v>
      </c>
      <c r="J1029" s="265"/>
      <c r="K1029" s="149" t="s">
        <v>963</v>
      </c>
      <c r="L1029" s="168" t="s">
        <v>919</v>
      </c>
      <c r="M1029" s="268" t="n">
        <v>77</v>
      </c>
      <c r="N1029" s="174" t="n">
        <f aca="false">(D1029*G1029)*B1029</f>
        <v>0</v>
      </c>
    </row>
    <row r="1030" customFormat="false" ht="15" hidden="false" customHeight="false" outlineLevel="0" collapsed="false">
      <c r="A1030" s="185" t="n">
        <v>30070</v>
      </c>
      <c r="B1030" s="141"/>
      <c r="C1030" s="111" t="s">
        <v>27</v>
      </c>
      <c r="D1030" s="111" t="n">
        <v>12</v>
      </c>
      <c r="E1030" s="111" t="n">
        <v>1</v>
      </c>
      <c r="F1030" s="156" t="n">
        <v>285.6</v>
      </c>
      <c r="G1030" s="143" t="n">
        <v>2.04</v>
      </c>
      <c r="H1030" s="115" t="n">
        <v>1</v>
      </c>
      <c r="I1030" s="253" t="s">
        <v>917</v>
      </c>
      <c r="J1030" s="265"/>
      <c r="K1030" s="149" t="s">
        <v>964</v>
      </c>
      <c r="L1030" s="168" t="s">
        <v>919</v>
      </c>
      <c r="M1030" s="268" t="n">
        <v>77</v>
      </c>
      <c r="N1030" s="174" t="n">
        <f aca="false">(D1030*G1030)*B1030</f>
        <v>0</v>
      </c>
    </row>
    <row r="1031" customFormat="false" ht="15" hidden="false" customHeight="false" outlineLevel="0" collapsed="false">
      <c r="A1031" s="269" t="n">
        <v>30071</v>
      </c>
      <c r="B1031" s="141"/>
      <c r="C1031" s="111" t="s">
        <v>27</v>
      </c>
      <c r="D1031" s="111" t="n">
        <v>12</v>
      </c>
      <c r="E1031" s="111" t="n">
        <v>1</v>
      </c>
      <c r="F1031" s="156" t="n">
        <v>285.6</v>
      </c>
      <c r="G1031" s="143" t="n">
        <v>2.04</v>
      </c>
      <c r="H1031" s="115" t="n">
        <v>1</v>
      </c>
      <c r="I1031" s="253" t="s">
        <v>917</v>
      </c>
      <c r="J1031" s="265"/>
      <c r="K1031" s="149" t="s">
        <v>965</v>
      </c>
      <c r="L1031" s="168" t="s">
        <v>919</v>
      </c>
      <c r="M1031" s="268" t="n">
        <v>77</v>
      </c>
      <c r="N1031" s="174" t="n">
        <f aca="false">(D1031*G1031)*B1031</f>
        <v>0</v>
      </c>
    </row>
    <row r="1032" customFormat="false" ht="15" hidden="false" customHeight="false" outlineLevel="0" collapsed="false">
      <c r="A1032" s="269" t="n">
        <v>30072</v>
      </c>
      <c r="B1032" s="141"/>
      <c r="C1032" s="111" t="s">
        <v>27</v>
      </c>
      <c r="D1032" s="111" t="n">
        <v>12</v>
      </c>
      <c r="E1032" s="111" t="n">
        <v>1</v>
      </c>
      <c r="F1032" s="156" t="n">
        <v>285.6</v>
      </c>
      <c r="G1032" s="143" t="n">
        <v>2.04</v>
      </c>
      <c r="H1032" s="115" t="n">
        <v>1</v>
      </c>
      <c r="I1032" s="253" t="s">
        <v>917</v>
      </c>
      <c r="J1032" s="265"/>
      <c r="K1032" s="149" t="s">
        <v>966</v>
      </c>
      <c r="L1032" s="168" t="s">
        <v>919</v>
      </c>
      <c r="M1032" s="268" t="n">
        <v>77</v>
      </c>
      <c r="N1032" s="174" t="n">
        <f aca="false">(D1032*G1032)*B1032</f>
        <v>0</v>
      </c>
    </row>
    <row r="1033" customFormat="false" ht="15" hidden="false" customHeight="false" outlineLevel="0" collapsed="false">
      <c r="A1033" s="269" t="n">
        <v>30073</v>
      </c>
      <c r="B1033" s="141"/>
      <c r="C1033" s="111" t="s">
        <v>27</v>
      </c>
      <c r="D1033" s="111" t="n">
        <v>12</v>
      </c>
      <c r="E1033" s="111" t="n">
        <v>1</v>
      </c>
      <c r="F1033" s="156" t="n">
        <v>491.4</v>
      </c>
      <c r="G1033" s="143" t="n">
        <v>3.51</v>
      </c>
      <c r="H1033" s="115" t="n">
        <v>1</v>
      </c>
      <c r="I1033" s="253" t="s">
        <v>917</v>
      </c>
      <c r="J1033" s="265"/>
      <c r="K1033" s="149" t="s">
        <v>967</v>
      </c>
      <c r="L1033" s="168" t="s">
        <v>919</v>
      </c>
      <c r="M1033" s="268" t="n">
        <v>77</v>
      </c>
      <c r="N1033" s="174" t="n">
        <f aca="false">(D1033*G1033)*B1033</f>
        <v>0</v>
      </c>
    </row>
    <row r="1034" customFormat="false" ht="15" hidden="false" customHeight="false" outlineLevel="0" collapsed="false">
      <c r="A1034" s="185" t="n">
        <v>30081</v>
      </c>
      <c r="B1034" s="141"/>
      <c r="C1034" s="111" t="s">
        <v>27</v>
      </c>
      <c r="D1034" s="111" t="n">
        <v>12</v>
      </c>
      <c r="E1034" s="111" t="n">
        <v>1</v>
      </c>
      <c r="F1034" s="156" t="n">
        <v>243.6</v>
      </c>
      <c r="G1034" s="143" t="n">
        <v>1.74</v>
      </c>
      <c r="H1034" s="115" t="n">
        <v>1</v>
      </c>
      <c r="I1034" s="253" t="s">
        <v>917</v>
      </c>
      <c r="J1034" s="265"/>
      <c r="K1034" s="149" t="s">
        <v>968</v>
      </c>
      <c r="L1034" s="168" t="s">
        <v>919</v>
      </c>
      <c r="M1034" s="268" t="n">
        <v>77</v>
      </c>
      <c r="N1034" s="174" t="n">
        <f aca="false">(D1034*G1034)*B1034</f>
        <v>0</v>
      </c>
    </row>
    <row r="1035" customFormat="false" ht="15" hidden="false" customHeight="false" outlineLevel="0" collapsed="false">
      <c r="A1035" s="185" t="n">
        <v>30082</v>
      </c>
      <c r="B1035" s="141"/>
      <c r="C1035" s="111" t="s">
        <v>27</v>
      </c>
      <c r="D1035" s="111" t="n">
        <v>12</v>
      </c>
      <c r="E1035" s="111" t="n">
        <v>1</v>
      </c>
      <c r="F1035" s="156" t="n">
        <v>243.6</v>
      </c>
      <c r="G1035" s="143" t="n">
        <v>1.74</v>
      </c>
      <c r="H1035" s="115" t="n">
        <v>1</v>
      </c>
      <c r="I1035" s="253" t="s">
        <v>917</v>
      </c>
      <c r="J1035" s="265"/>
      <c r="K1035" s="149" t="s">
        <v>969</v>
      </c>
      <c r="L1035" s="168" t="s">
        <v>919</v>
      </c>
      <c r="M1035" s="268" t="n">
        <v>77</v>
      </c>
      <c r="N1035" s="174" t="n">
        <f aca="false">(D1035*G1035)*B1035</f>
        <v>0</v>
      </c>
    </row>
    <row r="1036" customFormat="false" ht="15" hidden="false" customHeight="false" outlineLevel="0" collapsed="false">
      <c r="A1036" s="185" t="n">
        <v>30083</v>
      </c>
      <c r="B1036" s="141"/>
      <c r="C1036" s="111" t="s">
        <v>27</v>
      </c>
      <c r="D1036" s="111" t="n">
        <v>12</v>
      </c>
      <c r="E1036" s="111" t="n">
        <v>1</v>
      </c>
      <c r="F1036" s="156" t="n">
        <v>338.8</v>
      </c>
      <c r="G1036" s="143" t="n">
        <v>2.42</v>
      </c>
      <c r="H1036" s="115" t="n">
        <v>1</v>
      </c>
      <c r="I1036" s="253" t="s">
        <v>917</v>
      </c>
      <c r="J1036" s="265"/>
      <c r="K1036" s="205" t="s">
        <v>970</v>
      </c>
      <c r="L1036" s="168" t="s">
        <v>919</v>
      </c>
      <c r="M1036" s="268" t="n">
        <v>77</v>
      </c>
      <c r="N1036" s="174" t="n">
        <f aca="false">(D1036*G1036)*B1036</f>
        <v>0</v>
      </c>
    </row>
    <row r="1037" customFormat="false" ht="15" hidden="false" customHeight="false" outlineLevel="0" collapsed="false">
      <c r="A1037" s="185" t="n">
        <v>30085</v>
      </c>
      <c r="B1037" s="141"/>
      <c r="C1037" s="111" t="s">
        <v>27</v>
      </c>
      <c r="D1037" s="111" t="n">
        <v>12</v>
      </c>
      <c r="E1037" s="111" t="n">
        <v>1</v>
      </c>
      <c r="F1037" s="156" t="n">
        <v>401.8</v>
      </c>
      <c r="G1037" s="143" t="n">
        <v>2.87</v>
      </c>
      <c r="H1037" s="115" t="n">
        <v>1</v>
      </c>
      <c r="I1037" s="253" t="s">
        <v>917</v>
      </c>
      <c r="J1037" s="265" t="s">
        <v>971</v>
      </c>
      <c r="K1037" s="149" t="s">
        <v>972</v>
      </c>
      <c r="L1037" s="168" t="s">
        <v>919</v>
      </c>
      <c r="M1037" s="268" t="n">
        <v>77</v>
      </c>
      <c r="N1037" s="174" t="n">
        <f aca="false">(D1037*G1037)*B1037</f>
        <v>0</v>
      </c>
    </row>
    <row r="1038" customFormat="false" ht="15" hidden="false" customHeight="false" outlineLevel="0" collapsed="false">
      <c r="A1038" s="185" t="n">
        <v>30095</v>
      </c>
      <c r="B1038" s="141"/>
      <c r="C1038" s="111" t="s">
        <v>27</v>
      </c>
      <c r="D1038" s="111" t="n">
        <v>12</v>
      </c>
      <c r="E1038" s="111" t="n">
        <v>1</v>
      </c>
      <c r="F1038" s="156" t="n">
        <v>222.6</v>
      </c>
      <c r="G1038" s="143" t="n">
        <v>1.59</v>
      </c>
      <c r="H1038" s="115" t="n">
        <v>1</v>
      </c>
      <c r="I1038" s="253" t="s">
        <v>917</v>
      </c>
      <c r="J1038" s="265"/>
      <c r="K1038" s="149" t="s">
        <v>973</v>
      </c>
      <c r="L1038" s="168" t="s">
        <v>919</v>
      </c>
      <c r="M1038" s="175" t="n">
        <v>78</v>
      </c>
      <c r="N1038" s="174" t="n">
        <f aca="false">(D1038*G1038)*B1038</f>
        <v>0</v>
      </c>
    </row>
    <row r="1039" customFormat="false" ht="15" hidden="false" customHeight="false" outlineLevel="0" collapsed="false">
      <c r="A1039" s="185" t="n">
        <v>30096</v>
      </c>
      <c r="B1039" s="141"/>
      <c r="C1039" s="111" t="s">
        <v>27</v>
      </c>
      <c r="D1039" s="111" t="n">
        <v>12</v>
      </c>
      <c r="E1039" s="111" t="n">
        <v>1</v>
      </c>
      <c r="F1039" s="156" t="n">
        <v>222.6</v>
      </c>
      <c r="G1039" s="143" t="n">
        <v>1.59</v>
      </c>
      <c r="H1039" s="115" t="n">
        <v>1</v>
      </c>
      <c r="I1039" s="253" t="s">
        <v>917</v>
      </c>
      <c r="J1039" s="265"/>
      <c r="K1039" s="149" t="s">
        <v>974</v>
      </c>
      <c r="L1039" s="168" t="s">
        <v>919</v>
      </c>
      <c r="M1039" s="175" t="n">
        <v>78</v>
      </c>
      <c r="N1039" s="174" t="n">
        <f aca="false">(D1039*G1039)*B1039</f>
        <v>0</v>
      </c>
    </row>
    <row r="1040" customFormat="false" ht="15" hidden="false" customHeight="false" outlineLevel="0" collapsed="false">
      <c r="A1040" s="185" t="n">
        <v>30115</v>
      </c>
      <c r="B1040" s="141"/>
      <c r="C1040" s="111" t="s">
        <v>27</v>
      </c>
      <c r="D1040" s="111" t="n">
        <v>12</v>
      </c>
      <c r="E1040" s="111" t="n">
        <v>1</v>
      </c>
      <c r="F1040" s="156" t="n">
        <v>233.8</v>
      </c>
      <c r="G1040" s="143" t="n">
        <v>1.67</v>
      </c>
      <c r="H1040" s="115" t="n">
        <v>1</v>
      </c>
      <c r="I1040" s="253" t="s">
        <v>917</v>
      </c>
      <c r="J1040" s="265" t="s">
        <v>975</v>
      </c>
      <c r="K1040" s="149" t="s">
        <v>976</v>
      </c>
      <c r="L1040" s="168" t="s">
        <v>919</v>
      </c>
      <c r="M1040" s="175" t="n">
        <v>78</v>
      </c>
      <c r="N1040" s="174" t="n">
        <f aca="false">(D1040*G1040)*B1040</f>
        <v>0</v>
      </c>
    </row>
    <row r="1041" customFormat="false" ht="15" hidden="false" customHeight="false" outlineLevel="0" collapsed="false">
      <c r="A1041" s="185" t="n">
        <v>30116</v>
      </c>
      <c r="B1041" s="141"/>
      <c r="C1041" s="111" t="s">
        <v>27</v>
      </c>
      <c r="D1041" s="111" t="n">
        <v>12</v>
      </c>
      <c r="E1041" s="111" t="n">
        <v>1</v>
      </c>
      <c r="F1041" s="156" t="n">
        <v>233.8</v>
      </c>
      <c r="G1041" s="143" t="n">
        <v>1.67</v>
      </c>
      <c r="H1041" s="115" t="n">
        <v>1</v>
      </c>
      <c r="I1041" s="253" t="s">
        <v>917</v>
      </c>
      <c r="J1041" s="265" t="s">
        <v>975</v>
      </c>
      <c r="K1041" s="149" t="s">
        <v>977</v>
      </c>
      <c r="L1041" s="168" t="s">
        <v>919</v>
      </c>
      <c r="M1041" s="175" t="n">
        <v>78</v>
      </c>
      <c r="N1041" s="174" t="n">
        <f aca="false">(D1041*G1041)*B1041</f>
        <v>0</v>
      </c>
    </row>
    <row r="1042" customFormat="false" ht="15" hidden="false" customHeight="false" outlineLevel="0" collapsed="false">
      <c r="A1042" s="185" t="n">
        <v>30140</v>
      </c>
      <c r="B1042" s="141"/>
      <c r="C1042" s="111" t="s">
        <v>27</v>
      </c>
      <c r="D1042" s="111" t="n">
        <v>12</v>
      </c>
      <c r="E1042" s="111" t="n">
        <v>1</v>
      </c>
      <c r="F1042" s="156" t="n">
        <v>222.6</v>
      </c>
      <c r="G1042" s="143" t="n">
        <v>1.59</v>
      </c>
      <c r="H1042" s="115" t="n">
        <v>1</v>
      </c>
      <c r="I1042" s="253" t="s">
        <v>917</v>
      </c>
      <c r="J1042" s="265" t="s">
        <v>978</v>
      </c>
      <c r="K1042" s="149" t="s">
        <v>979</v>
      </c>
      <c r="L1042" s="168" t="s">
        <v>919</v>
      </c>
      <c r="M1042" s="175" t="n">
        <v>78</v>
      </c>
      <c r="N1042" s="174" t="n">
        <f aca="false">(D1042*G1042)*B1042</f>
        <v>0</v>
      </c>
    </row>
    <row r="1043" customFormat="false" ht="15" hidden="false" customHeight="false" outlineLevel="0" collapsed="false">
      <c r="A1043" s="269" t="n">
        <v>30142</v>
      </c>
      <c r="B1043" s="141"/>
      <c r="C1043" s="111" t="s">
        <v>27</v>
      </c>
      <c r="D1043" s="111" t="n">
        <v>12</v>
      </c>
      <c r="E1043" s="111" t="n">
        <v>1</v>
      </c>
      <c r="F1043" s="156" t="n">
        <v>201.6</v>
      </c>
      <c r="G1043" s="143" t="n">
        <v>1.44</v>
      </c>
      <c r="H1043" s="115" t="n">
        <v>1</v>
      </c>
      <c r="I1043" s="253" t="s">
        <v>917</v>
      </c>
      <c r="J1043" s="265"/>
      <c r="K1043" s="271" t="s">
        <v>980</v>
      </c>
      <c r="L1043" s="168" t="s">
        <v>919</v>
      </c>
      <c r="M1043" s="175" t="n">
        <v>78</v>
      </c>
      <c r="N1043" s="174" t="n">
        <f aca="false">(D1043*G1043)*B1043</f>
        <v>0</v>
      </c>
    </row>
    <row r="1044" customFormat="false" ht="15" hidden="false" customHeight="false" outlineLevel="0" collapsed="false">
      <c r="A1044" s="269" t="n">
        <v>30475</v>
      </c>
      <c r="B1044" s="141"/>
      <c r="C1044" s="111" t="s">
        <v>27</v>
      </c>
      <c r="D1044" s="111" t="n">
        <v>12</v>
      </c>
      <c r="E1044" s="111" t="n">
        <v>1</v>
      </c>
      <c r="F1044" s="156" t="n">
        <v>201.6</v>
      </c>
      <c r="G1044" s="143" t="n">
        <v>1.44</v>
      </c>
      <c r="H1044" s="115" t="n">
        <v>1</v>
      </c>
      <c r="I1044" s="253" t="s">
        <v>917</v>
      </c>
      <c r="J1044" s="265"/>
      <c r="K1044" s="271" t="s">
        <v>981</v>
      </c>
      <c r="L1044" s="168" t="s">
        <v>919</v>
      </c>
      <c r="M1044" s="175" t="n">
        <v>78</v>
      </c>
      <c r="N1044" s="174" t="n">
        <f aca="false">(D1044*G1044)*B1044</f>
        <v>0</v>
      </c>
    </row>
    <row r="1045" customFormat="false" ht="15" hidden="false" customHeight="false" outlineLevel="0" collapsed="false">
      <c r="A1045" s="269" t="n">
        <v>30476</v>
      </c>
      <c r="B1045" s="141"/>
      <c r="C1045" s="111" t="s">
        <v>27</v>
      </c>
      <c r="D1045" s="111" t="n">
        <v>12</v>
      </c>
      <c r="E1045" s="111" t="n">
        <v>1</v>
      </c>
      <c r="F1045" s="156" t="n">
        <v>201.6</v>
      </c>
      <c r="G1045" s="143" t="n">
        <v>1.44</v>
      </c>
      <c r="H1045" s="115" t="n">
        <v>1</v>
      </c>
      <c r="I1045" s="253" t="s">
        <v>917</v>
      </c>
      <c r="J1045" s="265"/>
      <c r="K1045" s="271" t="s">
        <v>982</v>
      </c>
      <c r="L1045" s="168" t="s">
        <v>919</v>
      </c>
      <c r="M1045" s="175" t="n">
        <v>78</v>
      </c>
      <c r="N1045" s="174" t="n">
        <f aca="false">(D1045*G1045)*B1045</f>
        <v>0</v>
      </c>
    </row>
    <row r="1046" customFormat="false" ht="15" hidden="false" customHeight="false" outlineLevel="0" collapsed="false">
      <c r="A1046" s="269" t="n">
        <v>30478</v>
      </c>
      <c r="B1046" s="141"/>
      <c r="C1046" s="111" t="s">
        <v>27</v>
      </c>
      <c r="D1046" s="111" t="n">
        <v>12</v>
      </c>
      <c r="E1046" s="111" t="n">
        <v>1</v>
      </c>
      <c r="F1046" s="156" t="n">
        <v>201.6</v>
      </c>
      <c r="G1046" s="143" t="n">
        <v>1.44</v>
      </c>
      <c r="H1046" s="115" t="n">
        <v>1</v>
      </c>
      <c r="I1046" s="253" t="s">
        <v>917</v>
      </c>
      <c r="J1046" s="265"/>
      <c r="K1046" s="271" t="s">
        <v>983</v>
      </c>
      <c r="L1046" s="168" t="s">
        <v>919</v>
      </c>
      <c r="M1046" s="175" t="n">
        <v>78</v>
      </c>
      <c r="N1046" s="174" t="n">
        <f aca="false">(D1046*G1046)*B1046</f>
        <v>0</v>
      </c>
    </row>
    <row r="1047" customFormat="false" ht="15" hidden="false" customHeight="false" outlineLevel="0" collapsed="false">
      <c r="A1047" s="185" t="n">
        <v>30146</v>
      </c>
      <c r="B1047" s="141"/>
      <c r="C1047" s="111" t="s">
        <v>27</v>
      </c>
      <c r="D1047" s="111" t="n">
        <v>12</v>
      </c>
      <c r="E1047" s="111" t="n">
        <v>1</v>
      </c>
      <c r="F1047" s="156" t="n">
        <v>872.2</v>
      </c>
      <c r="G1047" s="143" t="n">
        <v>6.23</v>
      </c>
      <c r="H1047" s="115" t="n">
        <v>1</v>
      </c>
      <c r="I1047" s="253" t="s">
        <v>917</v>
      </c>
      <c r="J1047" s="265"/>
      <c r="K1047" s="205" t="s">
        <v>984</v>
      </c>
      <c r="L1047" s="168" t="s">
        <v>919</v>
      </c>
      <c r="M1047" s="175" t="n">
        <v>78</v>
      </c>
      <c r="N1047" s="174" t="n">
        <f aca="false">(D1047*G1047)*B1047</f>
        <v>0</v>
      </c>
    </row>
    <row r="1048" customFormat="false" ht="15" hidden="false" customHeight="false" outlineLevel="0" collapsed="false">
      <c r="A1048" s="185" t="n">
        <v>30147</v>
      </c>
      <c r="B1048" s="141"/>
      <c r="C1048" s="111" t="s">
        <v>27</v>
      </c>
      <c r="D1048" s="111" t="n">
        <v>12</v>
      </c>
      <c r="E1048" s="111" t="n">
        <v>1</v>
      </c>
      <c r="F1048" s="156" t="n">
        <v>872.2</v>
      </c>
      <c r="G1048" s="143" t="n">
        <v>6.23</v>
      </c>
      <c r="H1048" s="115" t="n">
        <v>1</v>
      </c>
      <c r="I1048" s="253" t="s">
        <v>917</v>
      </c>
      <c r="J1048" s="265"/>
      <c r="K1048" s="205" t="s">
        <v>985</v>
      </c>
      <c r="L1048" s="168" t="s">
        <v>919</v>
      </c>
      <c r="M1048" s="175" t="n">
        <v>78</v>
      </c>
      <c r="N1048" s="174" t="n">
        <f aca="false">(D1048*G1048)*B1048</f>
        <v>0</v>
      </c>
    </row>
    <row r="1049" customFormat="false" ht="15" hidden="false" customHeight="false" outlineLevel="0" collapsed="false">
      <c r="A1049" s="185" t="n">
        <v>30150</v>
      </c>
      <c r="B1049" s="141"/>
      <c r="C1049" s="111" t="s">
        <v>27</v>
      </c>
      <c r="D1049" s="111" t="n">
        <v>12</v>
      </c>
      <c r="E1049" s="111" t="n">
        <v>1</v>
      </c>
      <c r="F1049" s="156" t="n">
        <v>368.2</v>
      </c>
      <c r="G1049" s="143" t="n">
        <v>2.63</v>
      </c>
      <c r="H1049" s="115" t="n">
        <v>1</v>
      </c>
      <c r="I1049" s="253" t="s">
        <v>917</v>
      </c>
      <c r="J1049" s="265" t="s">
        <v>986</v>
      </c>
      <c r="K1049" s="149" t="s">
        <v>987</v>
      </c>
      <c r="L1049" s="168" t="s">
        <v>919</v>
      </c>
      <c r="M1049" s="175" t="n">
        <v>78</v>
      </c>
      <c r="N1049" s="174" t="n">
        <f aca="false">(D1049*G1049)*B1049</f>
        <v>0</v>
      </c>
    </row>
    <row r="1050" customFormat="false" ht="15" hidden="false" customHeight="false" outlineLevel="0" collapsed="false">
      <c r="A1050" s="185" t="n">
        <v>30152</v>
      </c>
      <c r="B1050" s="141"/>
      <c r="C1050" s="111" t="s">
        <v>27</v>
      </c>
      <c r="D1050" s="111" t="n">
        <v>12</v>
      </c>
      <c r="E1050" s="111" t="n">
        <v>1</v>
      </c>
      <c r="F1050" s="156" t="n">
        <v>371</v>
      </c>
      <c r="G1050" s="143" t="n">
        <v>2.65</v>
      </c>
      <c r="H1050" s="115" t="n">
        <v>1</v>
      </c>
      <c r="I1050" s="253" t="s">
        <v>917</v>
      </c>
      <c r="J1050" s="265" t="s">
        <v>986</v>
      </c>
      <c r="K1050" s="149" t="s">
        <v>988</v>
      </c>
      <c r="L1050" s="168" t="s">
        <v>919</v>
      </c>
      <c r="M1050" s="175" t="n">
        <v>78</v>
      </c>
      <c r="N1050" s="174" t="n">
        <f aca="false">(D1050*G1050)*B1050</f>
        <v>0</v>
      </c>
    </row>
    <row r="1051" customFormat="false" ht="15" hidden="false" customHeight="false" outlineLevel="0" collapsed="false">
      <c r="A1051" s="185" t="n">
        <v>30153</v>
      </c>
      <c r="B1051" s="141"/>
      <c r="C1051" s="111" t="s">
        <v>27</v>
      </c>
      <c r="D1051" s="111" t="n">
        <v>12</v>
      </c>
      <c r="E1051" s="111" t="n">
        <v>1</v>
      </c>
      <c r="F1051" s="156" t="n">
        <v>371</v>
      </c>
      <c r="G1051" s="143" t="n">
        <v>2.65</v>
      </c>
      <c r="H1051" s="115" t="n">
        <v>1</v>
      </c>
      <c r="I1051" s="253" t="s">
        <v>917</v>
      </c>
      <c r="J1051" s="265" t="s">
        <v>986</v>
      </c>
      <c r="K1051" s="149" t="s">
        <v>989</v>
      </c>
      <c r="L1051" s="168" t="s">
        <v>919</v>
      </c>
      <c r="M1051" s="175" t="n">
        <v>78</v>
      </c>
      <c r="N1051" s="174" t="n">
        <f aca="false">(D1051*G1051)*B1051</f>
        <v>0</v>
      </c>
    </row>
    <row r="1052" customFormat="false" ht="15" hidden="false" customHeight="false" outlineLevel="0" collapsed="false">
      <c r="A1052" s="185" t="n">
        <v>30154</v>
      </c>
      <c r="B1052" s="141"/>
      <c r="C1052" s="111" t="s">
        <v>27</v>
      </c>
      <c r="D1052" s="111" t="n">
        <v>12</v>
      </c>
      <c r="E1052" s="111" t="n">
        <v>1</v>
      </c>
      <c r="F1052" s="156" t="n">
        <v>372.4</v>
      </c>
      <c r="G1052" s="143" t="n">
        <v>2.66</v>
      </c>
      <c r="H1052" s="115" t="n">
        <v>1</v>
      </c>
      <c r="I1052" s="253" t="s">
        <v>917</v>
      </c>
      <c r="J1052" s="265" t="s">
        <v>986</v>
      </c>
      <c r="K1052" s="205" t="s">
        <v>990</v>
      </c>
      <c r="L1052" s="168" t="s">
        <v>919</v>
      </c>
      <c r="M1052" s="175" t="n">
        <v>78</v>
      </c>
      <c r="N1052" s="174" t="n">
        <f aca="false">(D1052*G1052)*B1052</f>
        <v>0</v>
      </c>
    </row>
    <row r="1053" customFormat="false" ht="15" hidden="false" customHeight="false" outlineLevel="0" collapsed="false">
      <c r="A1053" s="185" t="n">
        <v>30175</v>
      </c>
      <c r="B1053" s="141"/>
      <c r="C1053" s="111" t="s">
        <v>27</v>
      </c>
      <c r="D1053" s="111" t="n">
        <v>12</v>
      </c>
      <c r="E1053" s="111" t="n">
        <v>1</v>
      </c>
      <c r="F1053" s="156" t="n">
        <v>305.2</v>
      </c>
      <c r="G1053" s="143" t="n">
        <v>2.18</v>
      </c>
      <c r="H1053" s="115" t="n">
        <v>1</v>
      </c>
      <c r="I1053" s="253" t="s">
        <v>917</v>
      </c>
      <c r="J1053" s="265" t="s">
        <v>991</v>
      </c>
      <c r="K1053" s="149" t="s">
        <v>992</v>
      </c>
      <c r="L1053" s="168" t="s">
        <v>919</v>
      </c>
      <c r="M1053" s="175" t="n">
        <v>78</v>
      </c>
      <c r="N1053" s="174" t="n">
        <f aca="false">(D1053*G1053)*B1053</f>
        <v>0</v>
      </c>
    </row>
    <row r="1054" customFormat="false" ht="15" hidden="false" customHeight="false" outlineLevel="0" collapsed="false">
      <c r="A1054" s="185" t="n">
        <v>30176</v>
      </c>
      <c r="B1054" s="141"/>
      <c r="C1054" s="111" t="s">
        <v>27</v>
      </c>
      <c r="D1054" s="111" t="n">
        <v>12</v>
      </c>
      <c r="E1054" s="111" t="n">
        <v>1</v>
      </c>
      <c r="F1054" s="156" t="n">
        <v>264.6</v>
      </c>
      <c r="G1054" s="143" t="n">
        <v>1.89</v>
      </c>
      <c r="H1054" s="115" t="n">
        <v>1</v>
      </c>
      <c r="I1054" s="253" t="s">
        <v>917</v>
      </c>
      <c r="J1054" s="265" t="s">
        <v>993</v>
      </c>
      <c r="K1054" s="149" t="s">
        <v>994</v>
      </c>
      <c r="L1054" s="168" t="s">
        <v>919</v>
      </c>
      <c r="M1054" s="175" t="n">
        <v>79</v>
      </c>
      <c r="N1054" s="174" t="n">
        <f aca="false">(D1054*G1054)*B1054</f>
        <v>0</v>
      </c>
    </row>
    <row r="1055" customFormat="false" ht="15" hidden="false" customHeight="false" outlineLevel="0" collapsed="false">
      <c r="A1055" s="185" t="n">
        <v>30177</v>
      </c>
      <c r="B1055" s="141"/>
      <c r="C1055" s="111" t="s">
        <v>27</v>
      </c>
      <c r="D1055" s="111" t="n">
        <v>12</v>
      </c>
      <c r="E1055" s="111" t="n">
        <v>1</v>
      </c>
      <c r="F1055" s="156" t="n">
        <v>371</v>
      </c>
      <c r="G1055" s="143" t="n">
        <v>2.65</v>
      </c>
      <c r="H1055" s="115" t="n">
        <v>1</v>
      </c>
      <c r="I1055" s="253" t="s">
        <v>917</v>
      </c>
      <c r="J1055" s="265" t="s">
        <v>995</v>
      </c>
      <c r="K1055" s="149" t="s">
        <v>996</v>
      </c>
      <c r="L1055" s="168" t="s">
        <v>919</v>
      </c>
      <c r="M1055" s="175" t="n">
        <v>79</v>
      </c>
      <c r="N1055" s="174" t="n">
        <f aca="false">(D1055*G1055)*B1055</f>
        <v>0</v>
      </c>
    </row>
    <row r="1056" customFormat="false" ht="15" hidden="false" customHeight="false" outlineLevel="0" collapsed="false">
      <c r="A1056" s="185" t="n">
        <v>30178</v>
      </c>
      <c r="B1056" s="141"/>
      <c r="C1056" s="111" t="s">
        <v>27</v>
      </c>
      <c r="D1056" s="111" t="n">
        <v>12</v>
      </c>
      <c r="E1056" s="111" t="n">
        <v>1</v>
      </c>
      <c r="F1056" s="156" t="n">
        <v>263.2</v>
      </c>
      <c r="G1056" s="143" t="n">
        <v>1.88</v>
      </c>
      <c r="H1056" s="115" t="n">
        <v>1</v>
      </c>
      <c r="I1056" s="253" t="s">
        <v>917</v>
      </c>
      <c r="J1056" s="265"/>
      <c r="K1056" s="149" t="s">
        <v>997</v>
      </c>
      <c r="L1056" s="168" t="s">
        <v>919</v>
      </c>
      <c r="M1056" s="175" t="n">
        <v>79</v>
      </c>
      <c r="N1056" s="174" t="n">
        <f aca="false">(D1056*G1056)*B1056</f>
        <v>0</v>
      </c>
    </row>
    <row r="1057" customFormat="false" ht="15" hidden="false" customHeight="false" outlineLevel="0" collapsed="false">
      <c r="A1057" s="185" t="n">
        <v>30179</v>
      </c>
      <c r="B1057" s="141"/>
      <c r="C1057" s="111" t="s">
        <v>27</v>
      </c>
      <c r="D1057" s="111" t="n">
        <v>12</v>
      </c>
      <c r="E1057" s="111" t="n">
        <v>1</v>
      </c>
      <c r="F1057" s="156" t="n">
        <v>263.2</v>
      </c>
      <c r="G1057" s="143" t="n">
        <v>1.88</v>
      </c>
      <c r="H1057" s="115" t="n">
        <v>1</v>
      </c>
      <c r="I1057" s="253" t="s">
        <v>917</v>
      </c>
      <c r="J1057" s="265"/>
      <c r="K1057" s="149" t="s">
        <v>998</v>
      </c>
      <c r="L1057" s="168" t="s">
        <v>919</v>
      </c>
      <c r="M1057" s="175" t="n">
        <v>79</v>
      </c>
      <c r="N1057" s="174" t="n">
        <f aca="false">(D1057*G1057)*B1057</f>
        <v>0</v>
      </c>
    </row>
    <row r="1058" customFormat="false" ht="15" hidden="false" customHeight="false" outlineLevel="0" collapsed="false">
      <c r="A1058" s="185" t="n">
        <v>30180</v>
      </c>
      <c r="B1058" s="141"/>
      <c r="C1058" s="111" t="s">
        <v>27</v>
      </c>
      <c r="D1058" s="111" t="n">
        <v>12</v>
      </c>
      <c r="E1058" s="111" t="n">
        <v>1</v>
      </c>
      <c r="F1058" s="156" t="n">
        <v>263.2</v>
      </c>
      <c r="G1058" s="143" t="n">
        <v>1.88</v>
      </c>
      <c r="H1058" s="115" t="n">
        <v>1</v>
      </c>
      <c r="I1058" s="253" t="s">
        <v>917</v>
      </c>
      <c r="J1058" s="265"/>
      <c r="K1058" s="149" t="s">
        <v>999</v>
      </c>
      <c r="L1058" s="168" t="s">
        <v>919</v>
      </c>
      <c r="M1058" s="175" t="n">
        <v>79</v>
      </c>
      <c r="N1058" s="174" t="n">
        <f aca="false">(D1058*G1058)*B1058</f>
        <v>0</v>
      </c>
    </row>
    <row r="1059" customFormat="false" ht="15" hidden="false" customHeight="false" outlineLevel="0" collapsed="false">
      <c r="A1059" s="185" t="n">
        <v>30181</v>
      </c>
      <c r="B1059" s="141"/>
      <c r="C1059" s="111" t="s">
        <v>27</v>
      </c>
      <c r="D1059" s="111" t="n">
        <v>12</v>
      </c>
      <c r="E1059" s="111" t="n">
        <v>1</v>
      </c>
      <c r="F1059" s="156" t="n">
        <v>263.2</v>
      </c>
      <c r="G1059" s="143" t="n">
        <v>1.88</v>
      </c>
      <c r="H1059" s="115" t="n">
        <v>1</v>
      </c>
      <c r="I1059" s="253" t="s">
        <v>917</v>
      </c>
      <c r="J1059" s="265"/>
      <c r="K1059" s="149" t="s">
        <v>1000</v>
      </c>
      <c r="L1059" s="168" t="s">
        <v>919</v>
      </c>
      <c r="M1059" s="175" t="n">
        <v>79</v>
      </c>
      <c r="N1059" s="174" t="n">
        <f aca="false">(D1059*G1059)*B1059</f>
        <v>0</v>
      </c>
    </row>
    <row r="1060" customFormat="false" ht="15" hidden="false" customHeight="false" outlineLevel="0" collapsed="false">
      <c r="A1060" s="185" t="n">
        <v>30182</v>
      </c>
      <c r="B1060" s="141"/>
      <c r="C1060" s="111" t="s">
        <v>27</v>
      </c>
      <c r="D1060" s="111" t="n">
        <v>12</v>
      </c>
      <c r="E1060" s="111" t="n">
        <v>1</v>
      </c>
      <c r="F1060" s="156" t="n">
        <v>379.4</v>
      </c>
      <c r="G1060" s="143" t="n">
        <v>2.71</v>
      </c>
      <c r="H1060" s="115" t="n">
        <v>1</v>
      </c>
      <c r="I1060" s="253" t="s">
        <v>917</v>
      </c>
      <c r="J1060" s="265"/>
      <c r="K1060" s="149" t="s">
        <v>1001</v>
      </c>
      <c r="L1060" s="168" t="s">
        <v>919</v>
      </c>
      <c r="M1060" s="175" t="n">
        <v>79</v>
      </c>
      <c r="N1060" s="174" t="n">
        <f aca="false">(D1060*G1060)*B1060</f>
        <v>0</v>
      </c>
    </row>
    <row r="1061" customFormat="false" ht="15" hidden="false" customHeight="false" outlineLevel="0" collapsed="false">
      <c r="A1061" s="185" t="n">
        <v>30183</v>
      </c>
      <c r="B1061" s="141"/>
      <c r="C1061" s="111" t="s">
        <v>27</v>
      </c>
      <c r="D1061" s="111" t="n">
        <v>12</v>
      </c>
      <c r="E1061" s="111" t="n">
        <v>1</v>
      </c>
      <c r="F1061" s="156" t="n">
        <v>379.4</v>
      </c>
      <c r="G1061" s="143" t="n">
        <v>2.71</v>
      </c>
      <c r="H1061" s="115" t="n">
        <v>1</v>
      </c>
      <c r="I1061" s="253" t="s">
        <v>917</v>
      </c>
      <c r="J1061" s="265"/>
      <c r="K1061" s="149" t="s">
        <v>1002</v>
      </c>
      <c r="L1061" s="168" t="s">
        <v>919</v>
      </c>
      <c r="M1061" s="175" t="n">
        <v>79</v>
      </c>
      <c r="N1061" s="174" t="n">
        <f aca="false">(D1061*G1061)*B1061</f>
        <v>0</v>
      </c>
    </row>
    <row r="1062" customFormat="false" ht="15" hidden="false" customHeight="false" outlineLevel="0" collapsed="false">
      <c r="A1062" s="185" t="n">
        <v>30185</v>
      </c>
      <c r="B1062" s="141"/>
      <c r="C1062" s="111" t="s">
        <v>27</v>
      </c>
      <c r="D1062" s="111" t="n">
        <v>12</v>
      </c>
      <c r="E1062" s="111" t="n">
        <v>1</v>
      </c>
      <c r="F1062" s="156" t="n">
        <v>368.2</v>
      </c>
      <c r="G1062" s="143" t="n">
        <v>2.63</v>
      </c>
      <c r="H1062" s="115" t="n">
        <v>1</v>
      </c>
      <c r="I1062" s="253" t="s">
        <v>917</v>
      </c>
      <c r="J1062" s="265" t="s">
        <v>995</v>
      </c>
      <c r="K1062" s="149" t="s">
        <v>1003</v>
      </c>
      <c r="L1062" s="168" t="s">
        <v>919</v>
      </c>
      <c r="M1062" s="175" t="n">
        <v>79</v>
      </c>
      <c r="N1062" s="174" t="n">
        <f aca="false">(D1062*G1062)*B1062</f>
        <v>0</v>
      </c>
    </row>
    <row r="1063" customFormat="false" ht="15" hidden="false" customHeight="false" outlineLevel="0" collapsed="false">
      <c r="A1063" s="185" t="n">
        <v>30186</v>
      </c>
      <c r="B1063" s="141"/>
      <c r="C1063" s="111" t="s">
        <v>27</v>
      </c>
      <c r="D1063" s="111" t="n">
        <v>12</v>
      </c>
      <c r="E1063" s="111" t="n">
        <v>1</v>
      </c>
      <c r="F1063" s="156" t="n">
        <v>252</v>
      </c>
      <c r="G1063" s="143" t="n">
        <v>1.8</v>
      </c>
      <c r="H1063" s="115" t="n">
        <v>1</v>
      </c>
      <c r="I1063" s="253" t="s">
        <v>917</v>
      </c>
      <c r="J1063" s="265" t="s">
        <v>995</v>
      </c>
      <c r="K1063" s="205" t="s">
        <v>1004</v>
      </c>
      <c r="L1063" s="168" t="s">
        <v>919</v>
      </c>
      <c r="M1063" s="175" t="n">
        <v>79</v>
      </c>
      <c r="N1063" s="174" t="n">
        <f aca="false">(D1063*G1063)*B1063</f>
        <v>0</v>
      </c>
    </row>
    <row r="1064" customFormat="false" ht="15" hidden="false" customHeight="false" outlineLevel="0" collapsed="false">
      <c r="A1064" s="185" t="n">
        <v>30187</v>
      </c>
      <c r="B1064" s="141"/>
      <c r="C1064" s="111" t="s">
        <v>27</v>
      </c>
      <c r="D1064" s="111" t="n">
        <v>12</v>
      </c>
      <c r="E1064" s="111" t="n">
        <v>1</v>
      </c>
      <c r="F1064" s="156" t="n">
        <v>263.2</v>
      </c>
      <c r="G1064" s="143" t="n">
        <v>1.88</v>
      </c>
      <c r="H1064" s="115" t="n">
        <v>1</v>
      </c>
      <c r="I1064" s="253" t="s">
        <v>917</v>
      </c>
      <c r="J1064" s="265"/>
      <c r="K1064" s="205" t="s">
        <v>1005</v>
      </c>
      <c r="L1064" s="168" t="s">
        <v>919</v>
      </c>
      <c r="M1064" s="175" t="n">
        <v>79</v>
      </c>
      <c r="N1064" s="174" t="n">
        <f aca="false">(D1064*G1064)*B1064</f>
        <v>0</v>
      </c>
    </row>
    <row r="1065" customFormat="false" ht="15" hidden="false" customHeight="false" outlineLevel="0" collapsed="false">
      <c r="A1065" s="185" t="n">
        <v>30188</v>
      </c>
      <c r="B1065" s="141"/>
      <c r="C1065" s="111" t="s">
        <v>27</v>
      </c>
      <c r="D1065" s="111" t="n">
        <v>12</v>
      </c>
      <c r="E1065" s="111" t="n">
        <v>1</v>
      </c>
      <c r="F1065" s="156" t="n">
        <v>361.2</v>
      </c>
      <c r="G1065" s="143" t="n">
        <v>2.58</v>
      </c>
      <c r="H1065" s="115" t="n">
        <v>1</v>
      </c>
      <c r="I1065" s="253" t="s">
        <v>917</v>
      </c>
      <c r="J1065" s="265"/>
      <c r="K1065" s="205" t="s">
        <v>1006</v>
      </c>
      <c r="L1065" s="168" t="s">
        <v>919</v>
      </c>
      <c r="M1065" s="175" t="n">
        <v>79</v>
      </c>
      <c r="N1065" s="174" t="n">
        <f aca="false">(D1065*G1065)*B1065</f>
        <v>0</v>
      </c>
    </row>
    <row r="1066" customFormat="false" ht="15" hidden="false" customHeight="false" outlineLevel="0" collapsed="false">
      <c r="A1066" s="185" t="n">
        <v>30189</v>
      </c>
      <c r="B1066" s="141"/>
      <c r="C1066" s="111" t="s">
        <v>27</v>
      </c>
      <c r="D1066" s="111" t="n">
        <v>12</v>
      </c>
      <c r="E1066" s="111" t="n">
        <v>1</v>
      </c>
      <c r="F1066" s="156" t="n">
        <v>263.2</v>
      </c>
      <c r="G1066" s="143" t="n">
        <v>1.88</v>
      </c>
      <c r="H1066" s="115" t="n">
        <v>1</v>
      </c>
      <c r="I1066" s="253" t="s">
        <v>917</v>
      </c>
      <c r="J1066" s="265"/>
      <c r="K1066" s="205" t="s">
        <v>1007</v>
      </c>
      <c r="L1066" s="168" t="s">
        <v>919</v>
      </c>
      <c r="M1066" s="175" t="n">
        <v>79</v>
      </c>
      <c r="N1066" s="174" t="n">
        <f aca="false">(D1066*G1066)*B1066</f>
        <v>0</v>
      </c>
    </row>
    <row r="1067" customFormat="false" ht="15" hidden="false" customHeight="false" outlineLevel="0" collapsed="false">
      <c r="A1067" s="185" t="n">
        <v>30190</v>
      </c>
      <c r="B1067" s="141"/>
      <c r="C1067" s="111" t="s">
        <v>27</v>
      </c>
      <c r="D1067" s="111" t="n">
        <v>12</v>
      </c>
      <c r="E1067" s="111" t="n">
        <v>1</v>
      </c>
      <c r="F1067" s="156" t="n">
        <v>266</v>
      </c>
      <c r="G1067" s="143" t="n">
        <v>1.9</v>
      </c>
      <c r="H1067" s="115" t="n">
        <v>1</v>
      </c>
      <c r="I1067" s="253" t="s">
        <v>917</v>
      </c>
      <c r="J1067" s="265"/>
      <c r="K1067" s="205" t="s">
        <v>1008</v>
      </c>
      <c r="L1067" s="168" t="s">
        <v>919</v>
      </c>
      <c r="M1067" s="175" t="n">
        <v>79</v>
      </c>
      <c r="N1067" s="174" t="n">
        <f aca="false">(D1067*G1067)*B1067</f>
        <v>0</v>
      </c>
    </row>
    <row r="1068" customFormat="false" ht="15" hidden="false" customHeight="false" outlineLevel="0" collapsed="false">
      <c r="A1068" s="185" t="n">
        <v>30210</v>
      </c>
      <c r="B1068" s="141"/>
      <c r="C1068" s="111" t="s">
        <v>27</v>
      </c>
      <c r="D1068" s="111" t="n">
        <v>12</v>
      </c>
      <c r="E1068" s="111" t="n">
        <v>1</v>
      </c>
      <c r="F1068" s="156" t="n">
        <v>254.8</v>
      </c>
      <c r="G1068" s="143" t="n">
        <v>1.82</v>
      </c>
      <c r="H1068" s="115" t="n">
        <v>1</v>
      </c>
      <c r="I1068" s="253" t="s">
        <v>917</v>
      </c>
      <c r="J1068" s="265" t="s">
        <v>1009</v>
      </c>
      <c r="K1068" s="149" t="s">
        <v>1010</v>
      </c>
      <c r="L1068" s="168" t="s">
        <v>919</v>
      </c>
      <c r="M1068" s="175" t="n">
        <v>79</v>
      </c>
      <c r="N1068" s="174" t="n">
        <f aca="false">(D1068*G1068)*B1068</f>
        <v>0</v>
      </c>
    </row>
    <row r="1069" customFormat="false" ht="15" hidden="false" customHeight="false" outlineLevel="0" collapsed="false">
      <c r="A1069" s="185" t="n">
        <v>30211</v>
      </c>
      <c r="B1069" s="141"/>
      <c r="C1069" s="111" t="s">
        <v>27</v>
      </c>
      <c r="D1069" s="111" t="n">
        <v>12</v>
      </c>
      <c r="E1069" s="111" t="n">
        <v>1</v>
      </c>
      <c r="F1069" s="156" t="n">
        <v>243.6</v>
      </c>
      <c r="G1069" s="143" t="n">
        <v>1.74</v>
      </c>
      <c r="H1069" s="115" t="n">
        <v>1</v>
      </c>
      <c r="I1069" s="253" t="s">
        <v>917</v>
      </c>
      <c r="J1069" s="265" t="s">
        <v>1009</v>
      </c>
      <c r="K1069" s="205" t="s">
        <v>1011</v>
      </c>
      <c r="L1069" s="168" t="s">
        <v>919</v>
      </c>
      <c r="M1069" s="175" t="n">
        <v>79</v>
      </c>
      <c r="N1069" s="174" t="n">
        <f aca="false">(D1069*G1069)*B1069</f>
        <v>0</v>
      </c>
    </row>
    <row r="1070" customFormat="false" ht="15" hidden="false" customHeight="false" outlineLevel="0" collapsed="false">
      <c r="A1070" s="185" t="n">
        <v>30220</v>
      </c>
      <c r="B1070" s="141"/>
      <c r="C1070" s="111" t="s">
        <v>27</v>
      </c>
      <c r="D1070" s="111" t="n">
        <v>12</v>
      </c>
      <c r="E1070" s="111" t="n">
        <v>1</v>
      </c>
      <c r="F1070" s="156" t="n">
        <v>254.8</v>
      </c>
      <c r="G1070" s="143" t="n">
        <v>1.82</v>
      </c>
      <c r="H1070" s="115" t="n">
        <v>1</v>
      </c>
      <c r="I1070" s="253" t="s">
        <v>917</v>
      </c>
      <c r="J1070" s="265"/>
      <c r="K1070" s="149" t="s">
        <v>1012</v>
      </c>
      <c r="L1070" s="168" t="s">
        <v>919</v>
      </c>
      <c r="M1070" s="175" t="n">
        <v>80</v>
      </c>
      <c r="N1070" s="174" t="n">
        <f aca="false">(D1070*G1070)*B1070</f>
        <v>0</v>
      </c>
    </row>
    <row r="1071" customFormat="false" ht="15" hidden="false" customHeight="false" outlineLevel="0" collapsed="false">
      <c r="A1071" s="269" t="n">
        <v>30222</v>
      </c>
      <c r="B1071" s="141"/>
      <c r="C1071" s="111" t="s">
        <v>27</v>
      </c>
      <c r="D1071" s="111" t="n">
        <v>12</v>
      </c>
      <c r="E1071" s="111" t="n">
        <v>1</v>
      </c>
      <c r="F1071" s="156" t="n">
        <v>243.6</v>
      </c>
      <c r="G1071" s="143" t="n">
        <v>1.74</v>
      </c>
      <c r="H1071" s="115" t="n">
        <v>1</v>
      </c>
      <c r="I1071" s="253" t="s">
        <v>917</v>
      </c>
      <c r="J1071" s="265"/>
      <c r="K1071" s="149" t="s">
        <v>1013</v>
      </c>
      <c r="L1071" s="168" t="s">
        <v>919</v>
      </c>
      <c r="M1071" s="175" t="n">
        <v>80</v>
      </c>
      <c r="N1071" s="174" t="n">
        <f aca="false">(D1071*G1071)*B1071</f>
        <v>0</v>
      </c>
    </row>
    <row r="1072" customFormat="false" ht="15" hidden="false" customHeight="false" outlineLevel="0" collapsed="false">
      <c r="A1072" s="269" t="n">
        <v>30231</v>
      </c>
      <c r="B1072" s="141"/>
      <c r="C1072" s="111" t="s">
        <v>27</v>
      </c>
      <c r="D1072" s="111" t="n">
        <v>12</v>
      </c>
      <c r="E1072" s="111" t="n">
        <v>1</v>
      </c>
      <c r="F1072" s="156" t="n">
        <v>222.6</v>
      </c>
      <c r="G1072" s="143" t="n">
        <v>1.59</v>
      </c>
      <c r="H1072" s="115" t="n">
        <v>1</v>
      </c>
      <c r="I1072" s="253" t="s">
        <v>917</v>
      </c>
      <c r="J1072" s="265"/>
      <c r="K1072" s="149" t="s">
        <v>1014</v>
      </c>
      <c r="L1072" s="168" t="s">
        <v>919</v>
      </c>
      <c r="M1072" s="175" t="n">
        <v>80</v>
      </c>
      <c r="N1072" s="174" t="n">
        <f aca="false">(D1072*G1072)*B1072</f>
        <v>0</v>
      </c>
    </row>
    <row r="1073" customFormat="false" ht="15" hidden="false" customHeight="false" outlineLevel="0" collapsed="false">
      <c r="A1073" s="185" t="n">
        <v>30233</v>
      </c>
      <c r="B1073" s="141"/>
      <c r="C1073" s="111" t="s">
        <v>27</v>
      </c>
      <c r="D1073" s="111" t="n">
        <v>12</v>
      </c>
      <c r="E1073" s="111" t="n">
        <v>1</v>
      </c>
      <c r="F1073" s="156" t="n">
        <v>316.4</v>
      </c>
      <c r="G1073" s="143" t="n">
        <v>2.26</v>
      </c>
      <c r="H1073" s="115" t="n">
        <v>1</v>
      </c>
      <c r="I1073" s="253" t="s">
        <v>917</v>
      </c>
      <c r="J1073" s="265"/>
      <c r="K1073" s="149" t="s">
        <v>1015</v>
      </c>
      <c r="L1073" s="168" t="s">
        <v>919</v>
      </c>
      <c r="M1073" s="175" t="n">
        <v>80</v>
      </c>
      <c r="N1073" s="174" t="n">
        <f aca="false">(D1073*G1073)*B1073</f>
        <v>0</v>
      </c>
    </row>
    <row r="1074" customFormat="false" ht="15" hidden="false" customHeight="false" outlineLevel="0" collapsed="false">
      <c r="A1074" s="185" t="n">
        <v>30245</v>
      </c>
      <c r="B1074" s="141"/>
      <c r="C1074" s="111" t="s">
        <v>27</v>
      </c>
      <c r="D1074" s="111" t="n">
        <v>12</v>
      </c>
      <c r="E1074" s="111" t="n">
        <v>1</v>
      </c>
      <c r="F1074" s="156" t="n">
        <v>285.6</v>
      </c>
      <c r="G1074" s="143" t="n">
        <v>2.04</v>
      </c>
      <c r="H1074" s="115" t="n">
        <v>1</v>
      </c>
      <c r="I1074" s="253" t="s">
        <v>917</v>
      </c>
      <c r="J1074" s="265" t="s">
        <v>1016</v>
      </c>
      <c r="K1074" s="149" t="s">
        <v>1017</v>
      </c>
      <c r="L1074" s="168" t="s">
        <v>919</v>
      </c>
      <c r="M1074" s="175" t="n">
        <v>80</v>
      </c>
      <c r="N1074" s="174" t="n">
        <f aca="false">(D1074*G1074)*B1074</f>
        <v>0</v>
      </c>
    </row>
    <row r="1075" customFormat="false" ht="15" hidden="false" customHeight="false" outlineLevel="0" collapsed="false">
      <c r="A1075" s="185" t="n">
        <v>30261</v>
      </c>
      <c r="B1075" s="141"/>
      <c r="C1075" s="111" t="s">
        <v>27</v>
      </c>
      <c r="D1075" s="111" t="n">
        <v>12</v>
      </c>
      <c r="E1075" s="111" t="n">
        <v>1</v>
      </c>
      <c r="F1075" s="156" t="n">
        <v>361.2</v>
      </c>
      <c r="G1075" s="143" t="n">
        <v>2.58</v>
      </c>
      <c r="H1075" s="115" t="n">
        <v>1</v>
      </c>
      <c r="I1075" s="253" t="s">
        <v>917</v>
      </c>
      <c r="J1075" s="265" t="s">
        <v>1018</v>
      </c>
      <c r="K1075" s="149" t="s">
        <v>1019</v>
      </c>
      <c r="L1075" s="168" t="s">
        <v>919</v>
      </c>
      <c r="M1075" s="175" t="n">
        <v>80</v>
      </c>
      <c r="N1075" s="174" t="n">
        <f aca="false">(D1075*G1075)*B1075</f>
        <v>0</v>
      </c>
    </row>
    <row r="1076" customFormat="false" ht="15" hidden="false" customHeight="false" outlineLevel="0" collapsed="false">
      <c r="A1076" s="185" t="n">
        <v>30262</v>
      </c>
      <c r="B1076" s="141"/>
      <c r="C1076" s="111" t="s">
        <v>27</v>
      </c>
      <c r="D1076" s="111" t="n">
        <v>12</v>
      </c>
      <c r="E1076" s="111" t="n">
        <v>1</v>
      </c>
      <c r="F1076" s="156" t="n">
        <v>361.2</v>
      </c>
      <c r="G1076" s="143" t="n">
        <v>2.58</v>
      </c>
      <c r="H1076" s="115" t="n">
        <v>1</v>
      </c>
      <c r="I1076" s="253" t="s">
        <v>917</v>
      </c>
      <c r="J1076" s="265"/>
      <c r="K1076" s="149" t="s">
        <v>1020</v>
      </c>
      <c r="L1076" s="168" t="s">
        <v>919</v>
      </c>
      <c r="M1076" s="175" t="n">
        <v>80</v>
      </c>
      <c r="N1076" s="174" t="n">
        <f aca="false">(D1076*G1076)*B1076</f>
        <v>0</v>
      </c>
    </row>
    <row r="1077" customFormat="false" ht="15" hidden="false" customHeight="false" outlineLevel="0" collapsed="false">
      <c r="A1077" s="185" t="n">
        <v>30263</v>
      </c>
      <c r="B1077" s="141"/>
      <c r="C1077" s="111" t="s">
        <v>27</v>
      </c>
      <c r="D1077" s="111" t="n">
        <v>12</v>
      </c>
      <c r="E1077" s="111" t="n">
        <v>1</v>
      </c>
      <c r="F1077" s="156" t="n">
        <v>361.2</v>
      </c>
      <c r="G1077" s="143" t="n">
        <v>2.58</v>
      </c>
      <c r="H1077" s="115" t="n">
        <v>1</v>
      </c>
      <c r="I1077" s="253" t="s">
        <v>917</v>
      </c>
      <c r="J1077" s="265" t="s">
        <v>1021</v>
      </c>
      <c r="K1077" s="149" t="s">
        <v>1022</v>
      </c>
      <c r="L1077" s="168" t="s">
        <v>919</v>
      </c>
      <c r="M1077" s="175" t="n">
        <v>80</v>
      </c>
      <c r="N1077" s="174" t="n">
        <f aca="false">(D1077*G1077)*B1077</f>
        <v>0</v>
      </c>
    </row>
    <row r="1078" customFormat="false" ht="15" hidden="false" customHeight="false" outlineLevel="0" collapsed="false">
      <c r="A1078" s="185" t="n">
        <v>30265</v>
      </c>
      <c r="B1078" s="141"/>
      <c r="C1078" s="111" t="s">
        <v>27</v>
      </c>
      <c r="D1078" s="111" t="n">
        <v>12</v>
      </c>
      <c r="E1078" s="111" t="n">
        <v>1</v>
      </c>
      <c r="F1078" s="156" t="n">
        <v>319.2</v>
      </c>
      <c r="G1078" s="143" t="n">
        <v>2.28</v>
      </c>
      <c r="H1078" s="115" t="n">
        <v>1</v>
      </c>
      <c r="I1078" s="253" t="s">
        <v>917</v>
      </c>
      <c r="J1078" s="265"/>
      <c r="K1078" s="205" t="s">
        <v>1023</v>
      </c>
      <c r="L1078" s="168" t="s">
        <v>919</v>
      </c>
      <c r="M1078" s="175" t="n">
        <v>80</v>
      </c>
      <c r="N1078" s="174" t="n">
        <f aca="false">(D1078*G1078)*B1078</f>
        <v>0</v>
      </c>
    </row>
    <row r="1079" customFormat="false" ht="15" hidden="false" customHeight="false" outlineLevel="0" collapsed="false">
      <c r="A1079" s="185" t="n">
        <v>30266</v>
      </c>
      <c r="B1079" s="141"/>
      <c r="C1079" s="111" t="s">
        <v>27</v>
      </c>
      <c r="D1079" s="111" t="n">
        <v>12</v>
      </c>
      <c r="E1079" s="111" t="n">
        <v>1</v>
      </c>
      <c r="F1079" s="156" t="n">
        <v>319.2</v>
      </c>
      <c r="G1079" s="143" t="n">
        <v>2.28</v>
      </c>
      <c r="H1079" s="115" t="n">
        <v>1</v>
      </c>
      <c r="I1079" s="253" t="s">
        <v>917</v>
      </c>
      <c r="J1079" s="265"/>
      <c r="K1079" s="205" t="s">
        <v>1024</v>
      </c>
      <c r="L1079" s="168" t="s">
        <v>919</v>
      </c>
      <c r="M1079" s="175" t="n">
        <v>80</v>
      </c>
      <c r="N1079" s="174" t="n">
        <f aca="false">(D1079*G1079)*B1079</f>
        <v>0</v>
      </c>
    </row>
    <row r="1080" customFormat="false" ht="15" hidden="false" customHeight="false" outlineLevel="0" collapsed="false">
      <c r="A1080" s="185" t="n">
        <v>30267</v>
      </c>
      <c r="B1080" s="141"/>
      <c r="C1080" s="111" t="s">
        <v>27</v>
      </c>
      <c r="D1080" s="111" t="n">
        <v>12</v>
      </c>
      <c r="E1080" s="111" t="n">
        <v>1</v>
      </c>
      <c r="F1080" s="156" t="n">
        <v>319.2</v>
      </c>
      <c r="G1080" s="143" t="n">
        <v>2.28</v>
      </c>
      <c r="H1080" s="115" t="n">
        <v>1</v>
      </c>
      <c r="I1080" s="253" t="s">
        <v>917</v>
      </c>
      <c r="J1080" s="265"/>
      <c r="K1080" s="205" t="s">
        <v>1025</v>
      </c>
      <c r="L1080" s="168" t="s">
        <v>919</v>
      </c>
      <c r="M1080" s="175" t="n">
        <v>80</v>
      </c>
      <c r="N1080" s="174" t="n">
        <f aca="false">(D1080*G1080)*B1080</f>
        <v>0</v>
      </c>
    </row>
    <row r="1081" customFormat="false" ht="15" hidden="false" customHeight="false" outlineLevel="0" collapsed="false">
      <c r="A1081" s="185" t="n">
        <v>30281</v>
      </c>
      <c r="B1081" s="141"/>
      <c r="C1081" s="111" t="s">
        <v>27</v>
      </c>
      <c r="D1081" s="111" t="n">
        <v>12</v>
      </c>
      <c r="E1081" s="111" t="n">
        <v>1</v>
      </c>
      <c r="F1081" s="156" t="n">
        <v>390.6</v>
      </c>
      <c r="G1081" s="143" t="n">
        <v>2.79</v>
      </c>
      <c r="H1081" s="115" t="n">
        <v>1</v>
      </c>
      <c r="I1081" s="253" t="s">
        <v>917</v>
      </c>
      <c r="J1081" s="265"/>
      <c r="K1081" s="205" t="s">
        <v>1026</v>
      </c>
      <c r="L1081" s="168" t="s">
        <v>919</v>
      </c>
      <c r="M1081" s="175" t="n">
        <v>80</v>
      </c>
      <c r="N1081" s="174" t="n">
        <f aca="false">(D1081*G1081)*B1081</f>
        <v>0</v>
      </c>
    </row>
    <row r="1082" customFormat="false" ht="15" hidden="false" customHeight="false" outlineLevel="0" collapsed="false">
      <c r="A1082" s="185" t="n">
        <v>30490</v>
      </c>
      <c r="B1082" s="141"/>
      <c r="C1082" s="111" t="s">
        <v>27</v>
      </c>
      <c r="D1082" s="111" t="n">
        <v>12</v>
      </c>
      <c r="E1082" s="111" t="n">
        <v>1</v>
      </c>
      <c r="F1082" s="156" t="n">
        <v>392</v>
      </c>
      <c r="G1082" s="143" t="n">
        <v>2.8</v>
      </c>
      <c r="H1082" s="115" t="n">
        <v>1</v>
      </c>
      <c r="I1082" s="253" t="s">
        <v>917</v>
      </c>
      <c r="J1082" s="265"/>
      <c r="K1082" s="149" t="s">
        <v>1027</v>
      </c>
      <c r="L1082" s="168" t="s">
        <v>919</v>
      </c>
      <c r="M1082" s="175" t="n">
        <v>80</v>
      </c>
      <c r="N1082" s="174" t="n">
        <f aca="false">(D1082*G1082)*B1082</f>
        <v>0</v>
      </c>
    </row>
    <row r="1083" customFormat="false" ht="15" hidden="false" customHeight="false" outlineLevel="0" collapsed="false">
      <c r="A1083" s="185" t="n">
        <v>30491</v>
      </c>
      <c r="B1083" s="141"/>
      <c r="C1083" s="111" t="s">
        <v>27</v>
      </c>
      <c r="D1083" s="111" t="n">
        <v>12</v>
      </c>
      <c r="E1083" s="111" t="n">
        <v>1</v>
      </c>
      <c r="F1083" s="156" t="n">
        <v>392</v>
      </c>
      <c r="G1083" s="143" t="n">
        <v>2.8</v>
      </c>
      <c r="H1083" s="115" t="n">
        <v>1</v>
      </c>
      <c r="I1083" s="253" t="s">
        <v>917</v>
      </c>
      <c r="J1083" s="265"/>
      <c r="K1083" s="149" t="s">
        <v>1028</v>
      </c>
      <c r="L1083" s="168" t="s">
        <v>919</v>
      </c>
      <c r="M1083" s="175" t="n">
        <v>80</v>
      </c>
      <c r="N1083" s="174" t="n">
        <f aca="false">(D1083*G1083)*B1083</f>
        <v>0</v>
      </c>
    </row>
    <row r="1084" customFormat="false" ht="15" hidden="false" customHeight="false" outlineLevel="0" collapsed="false">
      <c r="A1084" s="185" t="n">
        <v>30492</v>
      </c>
      <c r="B1084" s="141"/>
      <c r="C1084" s="111" t="s">
        <v>27</v>
      </c>
      <c r="D1084" s="111" t="n">
        <v>12</v>
      </c>
      <c r="E1084" s="111" t="n">
        <v>1</v>
      </c>
      <c r="F1084" s="156" t="n">
        <v>392</v>
      </c>
      <c r="G1084" s="143" t="n">
        <v>2.8</v>
      </c>
      <c r="H1084" s="115" t="n">
        <v>1</v>
      </c>
      <c r="I1084" s="253" t="s">
        <v>917</v>
      </c>
      <c r="J1084" s="265"/>
      <c r="K1084" s="149" t="s">
        <v>1029</v>
      </c>
      <c r="L1084" s="168" t="s">
        <v>919</v>
      </c>
      <c r="M1084" s="175" t="n">
        <v>80</v>
      </c>
      <c r="N1084" s="174" t="n">
        <f aca="false">(D1084*G1084)*B1084</f>
        <v>0</v>
      </c>
    </row>
    <row r="1085" customFormat="false" ht="15" hidden="false" customHeight="false" outlineLevel="0" collapsed="false">
      <c r="A1085" s="185" t="n">
        <v>30493</v>
      </c>
      <c r="B1085" s="141"/>
      <c r="C1085" s="111" t="s">
        <v>27</v>
      </c>
      <c r="D1085" s="111" t="n">
        <v>12</v>
      </c>
      <c r="E1085" s="111" t="n">
        <v>1</v>
      </c>
      <c r="F1085" s="156" t="n">
        <v>392</v>
      </c>
      <c r="G1085" s="143" t="n">
        <v>2.8</v>
      </c>
      <c r="H1085" s="115" t="n">
        <v>1</v>
      </c>
      <c r="I1085" s="253" t="s">
        <v>917</v>
      </c>
      <c r="J1085" s="265"/>
      <c r="K1085" s="149" t="s">
        <v>1030</v>
      </c>
      <c r="L1085" s="168" t="s">
        <v>919</v>
      </c>
      <c r="M1085" s="175" t="n">
        <v>80</v>
      </c>
      <c r="N1085" s="174" t="n">
        <f aca="false">(D1085*G1085)*B1085</f>
        <v>0</v>
      </c>
    </row>
    <row r="1086" customFormat="false" ht="15" hidden="false" customHeight="false" outlineLevel="0" collapsed="false">
      <c r="A1086" s="185" t="n">
        <v>30285</v>
      </c>
      <c r="B1086" s="141"/>
      <c r="C1086" s="111" t="s">
        <v>27</v>
      </c>
      <c r="D1086" s="111" t="n">
        <v>12</v>
      </c>
      <c r="E1086" s="111" t="n">
        <v>1</v>
      </c>
      <c r="F1086" s="156" t="n">
        <v>243.6</v>
      </c>
      <c r="G1086" s="143" t="n">
        <v>1.74</v>
      </c>
      <c r="H1086" s="115" t="n">
        <v>1</v>
      </c>
      <c r="I1086" s="253" t="s">
        <v>917</v>
      </c>
      <c r="J1086" s="265" t="s">
        <v>1031</v>
      </c>
      <c r="K1086" s="149" t="s">
        <v>1032</v>
      </c>
      <c r="L1086" s="168" t="s">
        <v>919</v>
      </c>
      <c r="M1086" s="175" t="n">
        <v>81</v>
      </c>
      <c r="N1086" s="174" t="n">
        <f aca="false">(D1086*G1086)*B1086</f>
        <v>0</v>
      </c>
    </row>
    <row r="1087" customFormat="false" ht="15" hidden="false" customHeight="false" outlineLevel="0" collapsed="false">
      <c r="A1087" s="185" t="n">
        <v>30290</v>
      </c>
      <c r="B1087" s="141"/>
      <c r="C1087" s="111" t="s">
        <v>27</v>
      </c>
      <c r="D1087" s="111" t="n">
        <v>12</v>
      </c>
      <c r="E1087" s="111" t="n">
        <v>1</v>
      </c>
      <c r="F1087" s="156" t="n">
        <v>266</v>
      </c>
      <c r="G1087" s="143" t="n">
        <v>1.9</v>
      </c>
      <c r="H1087" s="115" t="n">
        <v>1</v>
      </c>
      <c r="I1087" s="253" t="s">
        <v>917</v>
      </c>
      <c r="J1087" s="265"/>
      <c r="K1087" s="149" t="s">
        <v>1033</v>
      </c>
      <c r="L1087" s="168" t="s">
        <v>919</v>
      </c>
      <c r="M1087" s="175" t="n">
        <v>81</v>
      </c>
      <c r="N1087" s="174" t="n">
        <f aca="false">(D1087*G1087)*B1087</f>
        <v>0</v>
      </c>
    </row>
    <row r="1088" customFormat="false" ht="15" hidden="false" customHeight="false" outlineLevel="0" collapsed="false">
      <c r="A1088" s="185" t="n">
        <v>30307</v>
      </c>
      <c r="B1088" s="141"/>
      <c r="C1088" s="111" t="s">
        <v>27</v>
      </c>
      <c r="D1088" s="111" t="n">
        <v>12</v>
      </c>
      <c r="E1088" s="111" t="n">
        <v>1</v>
      </c>
      <c r="F1088" s="156" t="n">
        <v>319.2</v>
      </c>
      <c r="G1088" s="143" t="n">
        <v>2.28</v>
      </c>
      <c r="H1088" s="115" t="n">
        <v>1</v>
      </c>
      <c r="I1088" s="253" t="s">
        <v>917</v>
      </c>
      <c r="J1088" s="265" t="s">
        <v>926</v>
      </c>
      <c r="K1088" s="149" t="s">
        <v>1034</v>
      </c>
      <c r="L1088" s="168" t="s">
        <v>919</v>
      </c>
      <c r="M1088" s="175" t="n">
        <v>81</v>
      </c>
      <c r="N1088" s="174" t="n">
        <f aca="false">(D1088*G1088)*B1088</f>
        <v>0</v>
      </c>
    </row>
    <row r="1089" customFormat="false" ht="15" hidden="false" customHeight="false" outlineLevel="0" collapsed="false">
      <c r="A1089" s="185" t="n">
        <v>30310</v>
      </c>
      <c r="B1089" s="141"/>
      <c r="C1089" s="111" t="s">
        <v>27</v>
      </c>
      <c r="D1089" s="111" t="n">
        <v>12</v>
      </c>
      <c r="E1089" s="111" t="n">
        <v>1</v>
      </c>
      <c r="F1089" s="156" t="n">
        <v>309.4</v>
      </c>
      <c r="G1089" s="143" t="n">
        <v>2.21</v>
      </c>
      <c r="H1089" s="115" t="n">
        <v>1</v>
      </c>
      <c r="I1089" s="253" t="s">
        <v>917</v>
      </c>
      <c r="J1089" s="265"/>
      <c r="K1089" s="149" t="s">
        <v>1035</v>
      </c>
      <c r="L1089" s="168" t="s">
        <v>919</v>
      </c>
      <c r="M1089" s="175" t="n">
        <v>81</v>
      </c>
      <c r="N1089" s="174" t="n">
        <f aca="false">(D1089*G1089)*B1089</f>
        <v>0</v>
      </c>
    </row>
    <row r="1090" customFormat="false" ht="15" hidden="false" customHeight="false" outlineLevel="0" collapsed="false">
      <c r="A1090" s="185" t="n">
        <v>30361</v>
      </c>
      <c r="B1090" s="141"/>
      <c r="C1090" s="111" t="s">
        <v>27</v>
      </c>
      <c r="D1090" s="111" t="n">
        <v>12</v>
      </c>
      <c r="E1090" s="111" t="n">
        <v>1</v>
      </c>
      <c r="F1090" s="156" t="n">
        <v>252</v>
      </c>
      <c r="G1090" s="143" t="n">
        <v>1.8</v>
      </c>
      <c r="H1090" s="115" t="n">
        <v>1</v>
      </c>
      <c r="I1090" s="253" t="s">
        <v>917</v>
      </c>
      <c r="J1090" s="265"/>
      <c r="K1090" s="205" t="s">
        <v>1036</v>
      </c>
      <c r="L1090" s="168" t="s">
        <v>919</v>
      </c>
      <c r="M1090" s="175" t="n">
        <v>81</v>
      </c>
      <c r="N1090" s="174" t="n">
        <f aca="false">(D1090*G1090)*B1090</f>
        <v>0</v>
      </c>
    </row>
    <row r="1091" customFormat="false" ht="15" hidden="false" customHeight="false" outlineLevel="0" collapsed="false">
      <c r="A1091" s="185" t="n">
        <v>30366</v>
      </c>
      <c r="B1091" s="141"/>
      <c r="C1091" s="111" t="s">
        <v>27</v>
      </c>
      <c r="D1091" s="111" t="n">
        <v>12</v>
      </c>
      <c r="E1091" s="111" t="n">
        <v>1</v>
      </c>
      <c r="F1091" s="156" t="n">
        <v>210</v>
      </c>
      <c r="G1091" s="143" t="n">
        <v>1.5</v>
      </c>
      <c r="H1091" s="115" t="n">
        <v>1</v>
      </c>
      <c r="I1091" s="253" t="s">
        <v>917</v>
      </c>
      <c r="J1091" s="265" t="s">
        <v>926</v>
      </c>
      <c r="K1091" s="149" t="s">
        <v>1037</v>
      </c>
      <c r="L1091" s="168" t="s">
        <v>919</v>
      </c>
      <c r="M1091" s="175" t="n">
        <v>81</v>
      </c>
      <c r="N1091" s="174" t="n">
        <f aca="false">(D1091*G1091)*B1091</f>
        <v>0</v>
      </c>
    </row>
    <row r="1092" customFormat="false" ht="15" hidden="false" customHeight="false" outlineLevel="0" collapsed="false">
      <c r="A1092" s="185" t="n">
        <v>30368</v>
      </c>
      <c r="B1092" s="141"/>
      <c r="C1092" s="111" t="s">
        <v>27</v>
      </c>
      <c r="D1092" s="111" t="n">
        <v>12</v>
      </c>
      <c r="E1092" s="111" t="n">
        <v>1</v>
      </c>
      <c r="F1092" s="156" t="n">
        <v>210</v>
      </c>
      <c r="G1092" s="143" t="n">
        <v>1.5</v>
      </c>
      <c r="H1092" s="115" t="n">
        <v>1</v>
      </c>
      <c r="I1092" s="253" t="s">
        <v>917</v>
      </c>
      <c r="J1092" s="265"/>
      <c r="K1092" s="149" t="s">
        <v>1038</v>
      </c>
      <c r="L1092" s="168" t="s">
        <v>919</v>
      </c>
      <c r="M1092" s="175" t="n">
        <v>81</v>
      </c>
      <c r="N1092" s="174" t="n">
        <f aca="false">(D1092*G1092)*B1092</f>
        <v>0</v>
      </c>
    </row>
    <row r="1093" customFormat="false" ht="15" hidden="false" customHeight="false" outlineLevel="0" collapsed="false">
      <c r="A1093" s="185" t="n">
        <v>30375</v>
      </c>
      <c r="B1093" s="141"/>
      <c r="C1093" s="111" t="s">
        <v>27</v>
      </c>
      <c r="D1093" s="111" t="n">
        <v>12</v>
      </c>
      <c r="E1093" s="111" t="n">
        <v>1</v>
      </c>
      <c r="F1093" s="156" t="n">
        <v>414.4</v>
      </c>
      <c r="G1093" s="143" t="n">
        <v>2.96</v>
      </c>
      <c r="H1093" s="115" t="n">
        <v>1</v>
      </c>
      <c r="I1093" s="253" t="s">
        <v>917</v>
      </c>
      <c r="J1093" s="265"/>
      <c r="K1093" s="149" t="s">
        <v>1039</v>
      </c>
      <c r="L1093" s="168" t="s">
        <v>919</v>
      </c>
      <c r="M1093" s="175" t="n">
        <v>81</v>
      </c>
      <c r="N1093" s="174" t="n">
        <f aca="false">(D1093*G1093)*B1093</f>
        <v>0</v>
      </c>
    </row>
    <row r="1094" customFormat="false" ht="15" hidden="false" customHeight="false" outlineLevel="0" collapsed="false">
      <c r="A1094" s="185" t="n">
        <v>30386</v>
      </c>
      <c r="B1094" s="141"/>
      <c r="C1094" s="111" t="s">
        <v>27</v>
      </c>
      <c r="D1094" s="111" t="n">
        <v>12</v>
      </c>
      <c r="E1094" s="111" t="n">
        <v>1</v>
      </c>
      <c r="F1094" s="156" t="n">
        <v>305.2</v>
      </c>
      <c r="G1094" s="143" t="n">
        <v>2.18</v>
      </c>
      <c r="H1094" s="115" t="n">
        <v>1</v>
      </c>
      <c r="I1094" s="253" t="s">
        <v>917</v>
      </c>
      <c r="J1094" s="265" t="s">
        <v>881</v>
      </c>
      <c r="K1094" s="149" t="s">
        <v>1040</v>
      </c>
      <c r="L1094" s="168" t="s">
        <v>919</v>
      </c>
      <c r="M1094" s="175" t="n">
        <v>81</v>
      </c>
      <c r="N1094" s="174" t="n">
        <f aca="false">(D1094*G1094)*B1094</f>
        <v>0</v>
      </c>
    </row>
    <row r="1095" customFormat="false" ht="15" hidden="false" customHeight="false" outlineLevel="0" collapsed="false">
      <c r="A1095" s="185" t="n">
        <v>30387</v>
      </c>
      <c r="B1095" s="141"/>
      <c r="C1095" s="111" t="s">
        <v>27</v>
      </c>
      <c r="D1095" s="111" t="n">
        <v>12</v>
      </c>
      <c r="E1095" s="111" t="n">
        <v>1</v>
      </c>
      <c r="F1095" s="156" t="n">
        <v>330.4</v>
      </c>
      <c r="G1095" s="143" t="n">
        <v>2.36</v>
      </c>
      <c r="H1095" s="115" t="n">
        <v>1</v>
      </c>
      <c r="I1095" s="253" t="s">
        <v>917</v>
      </c>
      <c r="J1095" s="265" t="s">
        <v>881</v>
      </c>
      <c r="K1095" s="149" t="s">
        <v>1041</v>
      </c>
      <c r="L1095" s="168" t="s">
        <v>919</v>
      </c>
      <c r="M1095" s="175" t="n">
        <v>81</v>
      </c>
      <c r="N1095" s="174" t="n">
        <f aca="false">(D1095*G1095)*B1095</f>
        <v>0</v>
      </c>
    </row>
    <row r="1096" customFormat="false" ht="15" hidden="false" customHeight="false" outlineLevel="0" collapsed="false">
      <c r="A1096" s="185" t="n">
        <v>30388</v>
      </c>
      <c r="B1096" s="141"/>
      <c r="C1096" s="111" t="s">
        <v>27</v>
      </c>
      <c r="D1096" s="111" t="n">
        <v>12</v>
      </c>
      <c r="E1096" s="111" t="n">
        <v>1</v>
      </c>
      <c r="F1096" s="156" t="n">
        <v>359.8</v>
      </c>
      <c r="G1096" s="143" t="n">
        <v>2.57</v>
      </c>
      <c r="H1096" s="115" t="n">
        <v>1</v>
      </c>
      <c r="I1096" s="253" t="s">
        <v>917</v>
      </c>
      <c r="J1096" s="265" t="s">
        <v>881</v>
      </c>
      <c r="K1096" s="149" t="s">
        <v>1042</v>
      </c>
      <c r="L1096" s="168" t="s">
        <v>919</v>
      </c>
      <c r="M1096" s="175" t="n">
        <v>81</v>
      </c>
      <c r="N1096" s="174" t="n">
        <f aca="false">(D1096*G1096)*B1096</f>
        <v>0</v>
      </c>
    </row>
    <row r="1097" customFormat="false" ht="15" hidden="false" customHeight="false" outlineLevel="0" collapsed="false">
      <c r="A1097" s="185" t="n">
        <v>30389</v>
      </c>
      <c r="B1097" s="141"/>
      <c r="C1097" s="111" t="s">
        <v>27</v>
      </c>
      <c r="D1097" s="111" t="n">
        <v>12</v>
      </c>
      <c r="E1097" s="111" t="n">
        <v>1</v>
      </c>
      <c r="F1097" s="156" t="n">
        <v>327.6</v>
      </c>
      <c r="G1097" s="143" t="n">
        <v>2.34</v>
      </c>
      <c r="H1097" s="115" t="n">
        <v>1</v>
      </c>
      <c r="I1097" s="253" t="s">
        <v>917</v>
      </c>
      <c r="J1097" s="265" t="s">
        <v>1043</v>
      </c>
      <c r="K1097" s="149" t="s">
        <v>1044</v>
      </c>
      <c r="L1097" s="168" t="s">
        <v>919</v>
      </c>
      <c r="M1097" s="175" t="n">
        <v>81</v>
      </c>
      <c r="N1097" s="174" t="n">
        <f aca="false">(D1097*G1097)*B1097</f>
        <v>0</v>
      </c>
    </row>
    <row r="1098" customFormat="false" ht="15" hidden="false" customHeight="false" outlineLevel="0" collapsed="false">
      <c r="A1098" s="269" t="n">
        <v>30394</v>
      </c>
      <c r="B1098" s="141"/>
      <c r="C1098" s="111" t="s">
        <v>27</v>
      </c>
      <c r="D1098" s="111" t="n">
        <v>12</v>
      </c>
      <c r="E1098" s="111" t="n">
        <v>1</v>
      </c>
      <c r="F1098" s="156" t="n">
        <v>263.2</v>
      </c>
      <c r="G1098" s="143" t="n">
        <v>1.88</v>
      </c>
      <c r="H1098" s="115" t="n">
        <v>1</v>
      </c>
      <c r="I1098" s="253" t="s">
        <v>917</v>
      </c>
      <c r="J1098" s="265"/>
      <c r="K1098" s="272" t="s">
        <v>1045</v>
      </c>
      <c r="L1098" s="168" t="s">
        <v>919</v>
      </c>
      <c r="M1098" s="175" t="n">
        <v>81</v>
      </c>
      <c r="N1098" s="174" t="n">
        <f aca="false">(D1098*G1098)*B1098</f>
        <v>0</v>
      </c>
    </row>
    <row r="1099" customFormat="false" ht="15" hidden="false" customHeight="false" outlineLevel="0" collapsed="false">
      <c r="A1099" s="269" t="n">
        <v>30395</v>
      </c>
      <c r="B1099" s="141"/>
      <c r="C1099" s="111" t="s">
        <v>27</v>
      </c>
      <c r="D1099" s="111" t="n">
        <v>12</v>
      </c>
      <c r="E1099" s="111" t="n">
        <v>1</v>
      </c>
      <c r="F1099" s="156" t="n">
        <v>254.8</v>
      </c>
      <c r="G1099" s="143" t="n">
        <v>1.82</v>
      </c>
      <c r="H1099" s="115" t="n">
        <v>1</v>
      </c>
      <c r="I1099" s="253" t="s">
        <v>917</v>
      </c>
      <c r="J1099" s="265"/>
      <c r="K1099" s="272" t="s">
        <v>1046</v>
      </c>
      <c r="L1099" s="168" t="s">
        <v>919</v>
      </c>
      <c r="M1099" s="175" t="n">
        <v>81</v>
      </c>
      <c r="N1099" s="174" t="n">
        <f aca="false">(D1099*G1099)*B1099</f>
        <v>0</v>
      </c>
    </row>
    <row r="1100" customFormat="false" ht="15" hidden="false" customHeight="false" outlineLevel="0" collapsed="false">
      <c r="A1100" s="269" t="n">
        <v>30396</v>
      </c>
      <c r="B1100" s="141"/>
      <c r="C1100" s="111" t="s">
        <v>27</v>
      </c>
      <c r="D1100" s="111" t="n">
        <v>12</v>
      </c>
      <c r="E1100" s="111" t="n">
        <v>1</v>
      </c>
      <c r="F1100" s="156" t="n">
        <v>254.8</v>
      </c>
      <c r="G1100" s="143" t="n">
        <v>1.82</v>
      </c>
      <c r="H1100" s="115" t="n">
        <v>1</v>
      </c>
      <c r="I1100" s="253" t="s">
        <v>917</v>
      </c>
      <c r="J1100" s="265"/>
      <c r="K1100" s="272" t="s">
        <v>1047</v>
      </c>
      <c r="L1100" s="168" t="s">
        <v>919</v>
      </c>
      <c r="M1100" s="175" t="n">
        <v>81</v>
      </c>
      <c r="N1100" s="174" t="n">
        <f aca="false">(D1100*G1100)*B1100</f>
        <v>0</v>
      </c>
    </row>
    <row r="1101" customFormat="false" ht="15" hidden="false" customHeight="false" outlineLevel="0" collapsed="false">
      <c r="A1101" s="269" t="n">
        <v>30397</v>
      </c>
      <c r="B1101" s="141"/>
      <c r="C1101" s="111" t="s">
        <v>27</v>
      </c>
      <c r="D1101" s="111" t="n">
        <v>12</v>
      </c>
      <c r="E1101" s="111" t="n">
        <v>1</v>
      </c>
      <c r="F1101" s="156" t="n">
        <v>245</v>
      </c>
      <c r="G1101" s="143" t="n">
        <v>1.75</v>
      </c>
      <c r="H1101" s="115" t="n">
        <v>1</v>
      </c>
      <c r="I1101" s="253" t="s">
        <v>917</v>
      </c>
      <c r="J1101" s="265"/>
      <c r="K1101" s="272" t="s">
        <v>1048</v>
      </c>
      <c r="L1101" s="168" t="s">
        <v>919</v>
      </c>
      <c r="M1101" s="175" t="n">
        <v>81</v>
      </c>
      <c r="N1101" s="174" t="n">
        <f aca="false">(D1101*G1101)*B1101</f>
        <v>0</v>
      </c>
    </row>
    <row r="1102" customFormat="false" ht="15" hidden="false" customHeight="false" outlineLevel="0" collapsed="false">
      <c r="A1102" s="269" t="n">
        <v>30398</v>
      </c>
      <c r="B1102" s="141"/>
      <c r="C1102" s="111" t="s">
        <v>27</v>
      </c>
      <c r="D1102" s="111" t="n">
        <v>12</v>
      </c>
      <c r="E1102" s="111" t="n">
        <v>1</v>
      </c>
      <c r="F1102" s="156" t="n">
        <v>264.6</v>
      </c>
      <c r="G1102" s="143" t="n">
        <v>1.89</v>
      </c>
      <c r="H1102" s="115" t="n">
        <v>1</v>
      </c>
      <c r="I1102" s="253" t="s">
        <v>917</v>
      </c>
      <c r="J1102" s="265"/>
      <c r="K1102" s="272" t="s">
        <v>1049</v>
      </c>
      <c r="L1102" s="168" t="s">
        <v>919</v>
      </c>
      <c r="M1102" s="175" t="n">
        <v>82</v>
      </c>
      <c r="N1102" s="174" t="n">
        <f aca="false">(D1102*G1102)*B1102</f>
        <v>0</v>
      </c>
    </row>
    <row r="1103" customFormat="false" ht="15" hidden="false" customHeight="false" outlineLevel="0" collapsed="false">
      <c r="A1103" s="185" t="n">
        <v>30400</v>
      </c>
      <c r="B1103" s="141"/>
      <c r="C1103" s="111" t="s">
        <v>27</v>
      </c>
      <c r="D1103" s="111" t="n">
        <v>12</v>
      </c>
      <c r="E1103" s="111" t="n">
        <v>1</v>
      </c>
      <c r="F1103" s="156" t="n">
        <v>274.4</v>
      </c>
      <c r="G1103" s="143" t="n">
        <v>1.96</v>
      </c>
      <c r="H1103" s="115" t="n">
        <v>1</v>
      </c>
      <c r="I1103" s="253" t="s">
        <v>917</v>
      </c>
      <c r="J1103" s="265"/>
      <c r="K1103" s="149" t="s">
        <v>1050</v>
      </c>
      <c r="L1103" s="168" t="s">
        <v>919</v>
      </c>
      <c r="M1103" s="175" t="n">
        <v>82</v>
      </c>
      <c r="N1103" s="174" t="n">
        <f aca="false">(D1103*G1103)*B1103</f>
        <v>0</v>
      </c>
    </row>
    <row r="1104" customFormat="false" ht="15" hidden="false" customHeight="false" outlineLevel="0" collapsed="false">
      <c r="A1104" s="185" t="n">
        <v>30407</v>
      </c>
      <c r="B1104" s="141"/>
      <c r="C1104" s="111" t="s">
        <v>27</v>
      </c>
      <c r="D1104" s="111" t="n">
        <v>12</v>
      </c>
      <c r="E1104" s="111" t="n">
        <v>1</v>
      </c>
      <c r="F1104" s="156" t="n">
        <v>327.6</v>
      </c>
      <c r="G1104" s="143" t="n">
        <v>2.34</v>
      </c>
      <c r="H1104" s="115" t="n">
        <v>1</v>
      </c>
      <c r="I1104" s="253" t="s">
        <v>917</v>
      </c>
      <c r="J1104" s="265"/>
      <c r="K1104" s="149" t="s">
        <v>1051</v>
      </c>
      <c r="L1104" s="168" t="s">
        <v>919</v>
      </c>
      <c r="M1104" s="175" t="n">
        <v>82</v>
      </c>
      <c r="N1104" s="174" t="n">
        <f aca="false">(D1104*G1104)*B1104</f>
        <v>0</v>
      </c>
    </row>
    <row r="1105" customFormat="false" ht="15" hidden="false" customHeight="false" outlineLevel="0" collapsed="false">
      <c r="A1105" s="185" t="n">
        <v>30430</v>
      </c>
      <c r="B1105" s="141"/>
      <c r="C1105" s="111" t="s">
        <v>27</v>
      </c>
      <c r="D1105" s="111" t="n">
        <v>12</v>
      </c>
      <c r="E1105" s="111" t="n">
        <v>1</v>
      </c>
      <c r="F1105" s="156" t="n">
        <v>232.4</v>
      </c>
      <c r="G1105" s="143" t="n">
        <v>1.66</v>
      </c>
      <c r="H1105" s="115" t="n">
        <v>1</v>
      </c>
      <c r="I1105" s="253" t="s">
        <v>917</v>
      </c>
      <c r="J1105" s="265" t="s">
        <v>1052</v>
      </c>
      <c r="K1105" s="149" t="s">
        <v>1053</v>
      </c>
      <c r="L1105" s="168" t="s">
        <v>919</v>
      </c>
      <c r="M1105" s="175" t="n">
        <v>82</v>
      </c>
      <c r="N1105" s="174" t="n">
        <f aca="false">(D1105*G1105)*B1105</f>
        <v>0</v>
      </c>
    </row>
    <row r="1106" customFormat="false" ht="15" hidden="false" customHeight="false" outlineLevel="0" collapsed="false">
      <c r="A1106" s="185" t="n">
        <v>30431</v>
      </c>
      <c r="B1106" s="141"/>
      <c r="C1106" s="111" t="s">
        <v>27</v>
      </c>
      <c r="D1106" s="111" t="n">
        <v>12</v>
      </c>
      <c r="E1106" s="111" t="n">
        <v>1</v>
      </c>
      <c r="F1106" s="156" t="n">
        <v>232.4</v>
      </c>
      <c r="G1106" s="143" t="n">
        <v>1.66</v>
      </c>
      <c r="H1106" s="115" t="n">
        <v>1</v>
      </c>
      <c r="I1106" s="253" t="s">
        <v>917</v>
      </c>
      <c r="J1106" s="265"/>
      <c r="K1106" s="149" t="s">
        <v>1054</v>
      </c>
      <c r="L1106" s="168" t="s">
        <v>919</v>
      </c>
      <c r="M1106" s="175" t="n">
        <v>82</v>
      </c>
      <c r="N1106" s="174" t="n">
        <f aca="false">(D1106*G1106)*B1106</f>
        <v>0</v>
      </c>
    </row>
    <row r="1107" customFormat="false" ht="15" hidden="false" customHeight="false" outlineLevel="0" collapsed="false">
      <c r="A1107" s="269" t="n">
        <v>30440</v>
      </c>
      <c r="B1107" s="141"/>
      <c r="C1107" s="111" t="s">
        <v>27</v>
      </c>
      <c r="D1107" s="111" t="n">
        <v>12</v>
      </c>
      <c r="E1107" s="111" t="n">
        <v>1</v>
      </c>
      <c r="F1107" s="156" t="n">
        <v>274.4</v>
      </c>
      <c r="G1107" s="143" t="n">
        <v>1.96</v>
      </c>
      <c r="H1107" s="115" t="n">
        <v>1</v>
      </c>
      <c r="I1107" s="253" t="s">
        <v>917</v>
      </c>
      <c r="J1107" s="265"/>
      <c r="K1107" s="270" t="s">
        <v>1055</v>
      </c>
      <c r="L1107" s="168" t="s">
        <v>919</v>
      </c>
      <c r="M1107" s="175" t="n">
        <v>82</v>
      </c>
      <c r="N1107" s="174" t="n">
        <f aca="false">(D1107*G1107)*B1107</f>
        <v>0</v>
      </c>
    </row>
    <row r="1108" customFormat="false" ht="15" hidden="false" customHeight="false" outlineLevel="0" collapsed="false">
      <c r="A1108" s="99"/>
      <c r="B1108" s="273"/>
      <c r="C1108" s="101"/>
      <c r="D1108" s="73"/>
      <c r="E1108" s="102"/>
      <c r="F1108" s="156" t="n">
        <v>0</v>
      </c>
      <c r="G1108" s="138"/>
      <c r="H1108" s="104"/>
      <c r="I1108" s="139"/>
      <c r="J1108" s="181"/>
      <c r="K1108" s="107" t="s">
        <v>1056</v>
      </c>
      <c r="L1108" s="168" t="s">
        <v>919</v>
      </c>
      <c r="M1108" s="175"/>
      <c r="N1108" s="98" t="s">
        <v>5</v>
      </c>
    </row>
    <row r="1109" customFormat="false" ht="15" hidden="false" customHeight="false" outlineLevel="0" collapsed="false">
      <c r="A1109" s="185" t="n">
        <v>31000</v>
      </c>
      <c r="B1109" s="141"/>
      <c r="C1109" s="111" t="s">
        <v>27</v>
      </c>
      <c r="D1109" s="111" t="n">
        <v>12</v>
      </c>
      <c r="E1109" s="111" t="n">
        <v>1</v>
      </c>
      <c r="F1109" s="156" t="n">
        <v>427</v>
      </c>
      <c r="G1109" s="143" t="n">
        <v>3.05</v>
      </c>
      <c r="H1109" s="115" t="n">
        <v>1</v>
      </c>
      <c r="I1109" s="253" t="s">
        <v>917</v>
      </c>
      <c r="J1109" s="265" t="s">
        <v>1057</v>
      </c>
      <c r="K1109" s="152" t="s">
        <v>1058</v>
      </c>
      <c r="L1109" s="168" t="s">
        <v>919</v>
      </c>
      <c r="M1109" s="175" t="n">
        <v>82</v>
      </c>
      <c r="N1109" s="174" t="n">
        <f aca="false">(D1109*G1109)*B1109</f>
        <v>0</v>
      </c>
    </row>
    <row r="1110" customFormat="false" ht="15" hidden="false" customHeight="false" outlineLevel="0" collapsed="false">
      <c r="A1110" s="185" t="n">
        <v>31001</v>
      </c>
      <c r="B1110" s="141"/>
      <c r="C1110" s="111" t="s">
        <v>27</v>
      </c>
      <c r="D1110" s="111" t="n">
        <v>12</v>
      </c>
      <c r="E1110" s="111" t="n">
        <v>1</v>
      </c>
      <c r="F1110" s="156" t="n">
        <v>359.8</v>
      </c>
      <c r="G1110" s="143" t="n">
        <v>2.57</v>
      </c>
      <c r="H1110" s="115" t="n">
        <v>1</v>
      </c>
      <c r="I1110" s="253" t="s">
        <v>917</v>
      </c>
      <c r="J1110" s="265" t="s">
        <v>1059</v>
      </c>
      <c r="K1110" s="152" t="s">
        <v>1060</v>
      </c>
      <c r="L1110" s="168" t="s">
        <v>919</v>
      </c>
      <c r="M1110" s="175" t="n">
        <v>82</v>
      </c>
      <c r="N1110" s="174" t="n">
        <f aca="false">(D1110*G1110)*B1110</f>
        <v>0</v>
      </c>
    </row>
    <row r="1111" customFormat="false" ht="15" hidden="false" customHeight="false" outlineLevel="0" collapsed="false">
      <c r="A1111" s="185" t="n">
        <v>31080</v>
      </c>
      <c r="B1111" s="141"/>
      <c r="C1111" s="111" t="s">
        <v>27</v>
      </c>
      <c r="D1111" s="111" t="n">
        <v>12</v>
      </c>
      <c r="E1111" s="111" t="n">
        <v>1</v>
      </c>
      <c r="F1111" s="156" t="n">
        <v>455</v>
      </c>
      <c r="G1111" s="143" t="n">
        <v>3.25</v>
      </c>
      <c r="H1111" s="115" t="n">
        <v>1</v>
      </c>
      <c r="I1111" s="253" t="s">
        <v>917</v>
      </c>
      <c r="J1111" s="265"/>
      <c r="K1111" s="152" t="s">
        <v>1061</v>
      </c>
      <c r="L1111" s="168" t="s">
        <v>919</v>
      </c>
      <c r="M1111" s="175" t="n">
        <v>82</v>
      </c>
      <c r="N1111" s="174" t="n">
        <f aca="false">(D1111*G1111)*B1111</f>
        <v>0</v>
      </c>
    </row>
    <row r="1112" customFormat="false" ht="15" hidden="false" customHeight="false" outlineLevel="0" collapsed="false">
      <c r="A1112" s="185" t="n">
        <v>31081</v>
      </c>
      <c r="B1112" s="141"/>
      <c r="C1112" s="111" t="s">
        <v>27</v>
      </c>
      <c r="D1112" s="111" t="n">
        <v>12</v>
      </c>
      <c r="E1112" s="111" t="n">
        <v>1</v>
      </c>
      <c r="F1112" s="156" t="n">
        <v>455</v>
      </c>
      <c r="G1112" s="143" t="n">
        <v>3.25</v>
      </c>
      <c r="H1112" s="115" t="n">
        <v>1</v>
      </c>
      <c r="I1112" s="253" t="s">
        <v>917</v>
      </c>
      <c r="J1112" s="265"/>
      <c r="K1112" s="152" t="s">
        <v>1062</v>
      </c>
      <c r="L1112" s="168" t="s">
        <v>919</v>
      </c>
      <c r="M1112" s="175" t="n">
        <v>82</v>
      </c>
      <c r="N1112" s="174" t="n">
        <f aca="false">(D1112*G1112)*B1112</f>
        <v>0</v>
      </c>
    </row>
    <row r="1113" customFormat="false" ht="15" hidden="false" customHeight="false" outlineLevel="0" collapsed="false">
      <c r="A1113" s="185" t="n">
        <v>31082</v>
      </c>
      <c r="B1113" s="141"/>
      <c r="C1113" s="111" t="s">
        <v>27</v>
      </c>
      <c r="D1113" s="111" t="n">
        <v>12</v>
      </c>
      <c r="E1113" s="111" t="n">
        <v>1</v>
      </c>
      <c r="F1113" s="156" t="n">
        <v>455</v>
      </c>
      <c r="G1113" s="143" t="n">
        <v>3.25</v>
      </c>
      <c r="H1113" s="115" t="n">
        <v>1</v>
      </c>
      <c r="I1113" s="253" t="s">
        <v>917</v>
      </c>
      <c r="J1113" s="265"/>
      <c r="K1113" s="152" t="s">
        <v>1063</v>
      </c>
      <c r="L1113" s="168" t="s">
        <v>919</v>
      </c>
      <c r="M1113" s="175" t="n">
        <v>82</v>
      </c>
      <c r="N1113" s="174" t="n">
        <f aca="false">(D1113*G1113)*B1113</f>
        <v>0</v>
      </c>
    </row>
    <row r="1114" customFormat="false" ht="15" hidden="false" customHeight="false" outlineLevel="0" collapsed="false">
      <c r="A1114" s="185" t="n">
        <v>31085</v>
      </c>
      <c r="B1114" s="141"/>
      <c r="C1114" s="111" t="s">
        <v>27</v>
      </c>
      <c r="D1114" s="111" t="n">
        <v>12</v>
      </c>
      <c r="E1114" s="111" t="n">
        <v>1</v>
      </c>
      <c r="F1114" s="156" t="n">
        <v>417.2</v>
      </c>
      <c r="G1114" s="143" t="n">
        <v>2.98</v>
      </c>
      <c r="H1114" s="115" t="n">
        <v>1</v>
      </c>
      <c r="I1114" s="253" t="s">
        <v>917</v>
      </c>
      <c r="J1114" s="265"/>
      <c r="K1114" s="152" t="s">
        <v>1064</v>
      </c>
      <c r="L1114" s="168" t="s">
        <v>919</v>
      </c>
      <c r="M1114" s="175" t="n">
        <v>82</v>
      </c>
      <c r="N1114" s="174" t="n">
        <f aca="false">(D1114*G1114)*B1114</f>
        <v>0</v>
      </c>
    </row>
    <row r="1115" customFormat="false" ht="15" hidden="false" customHeight="false" outlineLevel="0" collapsed="false">
      <c r="A1115" s="185" t="n">
        <v>31090</v>
      </c>
      <c r="B1115" s="141"/>
      <c r="C1115" s="111" t="s">
        <v>27</v>
      </c>
      <c r="D1115" s="111" t="n">
        <v>12</v>
      </c>
      <c r="E1115" s="111" t="n">
        <v>1</v>
      </c>
      <c r="F1115" s="156" t="n">
        <v>842.8</v>
      </c>
      <c r="G1115" s="143" t="n">
        <v>6.02</v>
      </c>
      <c r="H1115" s="115" t="n">
        <v>1</v>
      </c>
      <c r="I1115" s="253" t="s">
        <v>917</v>
      </c>
      <c r="J1115" s="265"/>
      <c r="K1115" s="152" t="s">
        <v>1065</v>
      </c>
      <c r="L1115" s="168" t="s">
        <v>919</v>
      </c>
      <c r="M1115" s="175" t="n">
        <v>82</v>
      </c>
      <c r="N1115" s="174" t="n">
        <f aca="false">(D1115*G1115)*B1115</f>
        <v>0</v>
      </c>
    </row>
    <row r="1116" customFormat="false" ht="15" hidden="false" customHeight="false" outlineLevel="0" collapsed="false">
      <c r="A1116" s="185" t="n">
        <v>31092</v>
      </c>
      <c r="B1116" s="141"/>
      <c r="C1116" s="111" t="s">
        <v>27</v>
      </c>
      <c r="D1116" s="111" t="n">
        <v>12</v>
      </c>
      <c r="E1116" s="111" t="n">
        <v>1</v>
      </c>
      <c r="F1116" s="156" t="n">
        <v>842.8</v>
      </c>
      <c r="G1116" s="143" t="n">
        <v>6.02</v>
      </c>
      <c r="H1116" s="115" t="n">
        <v>1</v>
      </c>
      <c r="I1116" s="253" t="s">
        <v>917</v>
      </c>
      <c r="J1116" s="265" t="s">
        <v>1066</v>
      </c>
      <c r="K1116" s="152" t="s">
        <v>1067</v>
      </c>
      <c r="L1116" s="168" t="s">
        <v>919</v>
      </c>
      <c r="M1116" s="175" t="n">
        <v>82</v>
      </c>
      <c r="N1116" s="174" t="n">
        <f aca="false">(D1116*G1116)*B1116</f>
        <v>0</v>
      </c>
    </row>
    <row r="1117" customFormat="false" ht="15" hidden="false" customHeight="false" outlineLevel="0" collapsed="false">
      <c r="A1117" s="269" t="n">
        <v>31100</v>
      </c>
      <c r="B1117" s="141"/>
      <c r="C1117" s="111" t="s">
        <v>27</v>
      </c>
      <c r="D1117" s="111" t="n">
        <v>12</v>
      </c>
      <c r="E1117" s="111" t="n">
        <v>1</v>
      </c>
      <c r="F1117" s="156" t="n">
        <v>436.8</v>
      </c>
      <c r="G1117" s="143" t="n">
        <v>3.12</v>
      </c>
      <c r="H1117" s="115" t="n">
        <v>1</v>
      </c>
      <c r="I1117" s="253" t="s">
        <v>917</v>
      </c>
      <c r="J1117" s="265"/>
      <c r="K1117" s="272" t="s">
        <v>1068</v>
      </c>
      <c r="L1117" s="168" t="s">
        <v>919</v>
      </c>
      <c r="M1117" s="175" t="n">
        <v>82</v>
      </c>
      <c r="N1117" s="174" t="n">
        <f aca="false">(D1117*G1117)*B1117</f>
        <v>0</v>
      </c>
    </row>
    <row r="1118" customFormat="false" ht="15" hidden="false" customHeight="false" outlineLevel="0" collapsed="false">
      <c r="A1118" s="269" t="n">
        <v>31101</v>
      </c>
      <c r="B1118" s="141"/>
      <c r="C1118" s="111" t="s">
        <v>27</v>
      </c>
      <c r="D1118" s="111" t="n">
        <v>12</v>
      </c>
      <c r="E1118" s="111" t="n">
        <v>1</v>
      </c>
      <c r="F1118" s="156" t="n">
        <v>491.4</v>
      </c>
      <c r="G1118" s="143" t="n">
        <v>3.51</v>
      </c>
      <c r="H1118" s="115" t="n">
        <v>1</v>
      </c>
      <c r="I1118" s="253" t="s">
        <v>917</v>
      </c>
      <c r="J1118" s="265"/>
      <c r="K1118" s="274" t="s">
        <v>1069</v>
      </c>
      <c r="L1118" s="168" t="s">
        <v>919</v>
      </c>
      <c r="M1118" s="175" t="n">
        <v>82</v>
      </c>
      <c r="N1118" s="174" t="n">
        <f aca="false">(D1118*G1118)*B1118</f>
        <v>0</v>
      </c>
    </row>
    <row r="1119" customFormat="false" ht="15" hidden="false" customHeight="false" outlineLevel="0" collapsed="false">
      <c r="A1119" s="269" t="n">
        <v>31105</v>
      </c>
      <c r="B1119" s="141"/>
      <c r="C1119" s="111" t="s">
        <v>27</v>
      </c>
      <c r="D1119" s="111" t="n">
        <v>12</v>
      </c>
      <c r="E1119" s="111" t="n">
        <v>1</v>
      </c>
      <c r="F1119" s="156" t="n">
        <v>455</v>
      </c>
      <c r="G1119" s="143" t="n">
        <v>3.25</v>
      </c>
      <c r="H1119" s="115" t="n">
        <v>1</v>
      </c>
      <c r="I1119" s="253" t="s">
        <v>917</v>
      </c>
      <c r="J1119" s="265"/>
      <c r="K1119" s="272" t="s">
        <v>1070</v>
      </c>
      <c r="L1119" s="168" t="s">
        <v>919</v>
      </c>
      <c r="M1119" s="175" t="n">
        <v>83</v>
      </c>
      <c r="N1119" s="174" t="n">
        <f aca="false">(D1119*G1119)*B1119</f>
        <v>0</v>
      </c>
    </row>
    <row r="1120" customFormat="false" ht="15" hidden="false" customHeight="false" outlineLevel="0" collapsed="false">
      <c r="A1120" s="269" t="n">
        <v>31116</v>
      </c>
      <c r="B1120" s="141"/>
      <c r="C1120" s="111" t="s">
        <v>27</v>
      </c>
      <c r="D1120" s="111" t="n">
        <v>12</v>
      </c>
      <c r="E1120" s="111" t="n">
        <v>1</v>
      </c>
      <c r="F1120" s="156" t="n">
        <v>842.8</v>
      </c>
      <c r="G1120" s="143" t="n">
        <v>6.02</v>
      </c>
      <c r="H1120" s="115" t="n">
        <v>1</v>
      </c>
      <c r="I1120" s="253" t="s">
        <v>917</v>
      </c>
      <c r="J1120" s="265"/>
      <c r="K1120" s="272" t="s">
        <v>1071</v>
      </c>
      <c r="L1120" s="168" t="s">
        <v>919</v>
      </c>
      <c r="M1120" s="175" t="n">
        <v>83</v>
      </c>
      <c r="N1120" s="174" t="n">
        <f aca="false">(D1120*G1120)*B1120</f>
        <v>0</v>
      </c>
    </row>
    <row r="1121" customFormat="false" ht="15" hidden="false" customHeight="false" outlineLevel="0" collapsed="false">
      <c r="A1121" s="269" t="n">
        <v>31117</v>
      </c>
      <c r="B1121" s="141"/>
      <c r="C1121" s="111" t="s">
        <v>27</v>
      </c>
      <c r="D1121" s="111" t="n">
        <v>12</v>
      </c>
      <c r="E1121" s="111" t="n">
        <v>1</v>
      </c>
      <c r="F1121" s="156" t="n">
        <v>842.8</v>
      </c>
      <c r="G1121" s="143" t="n">
        <v>6.02</v>
      </c>
      <c r="H1121" s="115" t="n">
        <v>1</v>
      </c>
      <c r="I1121" s="253" t="s">
        <v>917</v>
      </c>
      <c r="J1121" s="265"/>
      <c r="K1121" s="272" t="s">
        <v>1072</v>
      </c>
      <c r="L1121" s="168" t="s">
        <v>919</v>
      </c>
      <c r="M1121" s="175" t="n">
        <v>83</v>
      </c>
      <c r="N1121" s="174" t="n">
        <f aca="false">(D1121*G1121)*B1121</f>
        <v>0</v>
      </c>
    </row>
    <row r="1122" customFormat="false" ht="15" hidden="false" customHeight="false" outlineLevel="0" collapsed="false">
      <c r="A1122" s="269" t="n">
        <v>31126</v>
      </c>
      <c r="B1122" s="141"/>
      <c r="C1122" s="111" t="s">
        <v>27</v>
      </c>
      <c r="D1122" s="111" t="n">
        <v>12</v>
      </c>
      <c r="E1122" s="111" t="n">
        <v>1</v>
      </c>
      <c r="F1122" s="156" t="n">
        <v>842.8</v>
      </c>
      <c r="G1122" s="143" t="n">
        <v>6.02</v>
      </c>
      <c r="H1122" s="115" t="n">
        <v>1</v>
      </c>
      <c r="I1122" s="253" t="s">
        <v>917</v>
      </c>
      <c r="J1122" s="265"/>
      <c r="K1122" s="272" t="s">
        <v>1073</v>
      </c>
      <c r="L1122" s="168" t="s">
        <v>919</v>
      </c>
      <c r="M1122" s="175" t="n">
        <v>83</v>
      </c>
      <c r="N1122" s="174" t="n">
        <f aca="false">(D1122*G1122)*B1122</f>
        <v>0</v>
      </c>
    </row>
    <row r="1123" customFormat="false" ht="15" hidden="false" customHeight="false" outlineLevel="0" collapsed="false">
      <c r="A1123" s="185" t="n">
        <v>31130</v>
      </c>
      <c r="B1123" s="141"/>
      <c r="C1123" s="111" t="s">
        <v>27</v>
      </c>
      <c r="D1123" s="111" t="n">
        <v>12</v>
      </c>
      <c r="E1123" s="111" t="n">
        <v>1</v>
      </c>
      <c r="F1123" s="156" t="n">
        <v>383.6</v>
      </c>
      <c r="G1123" s="143" t="n">
        <v>2.74</v>
      </c>
      <c r="H1123" s="115" t="n">
        <v>1</v>
      </c>
      <c r="I1123" s="253" t="s">
        <v>917</v>
      </c>
      <c r="J1123" s="265" t="s">
        <v>1074</v>
      </c>
      <c r="K1123" s="204" t="s">
        <v>1075</v>
      </c>
      <c r="L1123" s="168" t="s">
        <v>919</v>
      </c>
      <c r="M1123" s="175" t="n">
        <v>83</v>
      </c>
      <c r="N1123" s="174" t="n">
        <f aca="false">(D1123*G1123)*B1123</f>
        <v>0</v>
      </c>
    </row>
    <row r="1124" customFormat="false" ht="15" hidden="false" customHeight="false" outlineLevel="0" collapsed="false">
      <c r="A1124" s="185" t="n">
        <v>31010</v>
      </c>
      <c r="B1124" s="141"/>
      <c r="C1124" s="111" t="s">
        <v>27</v>
      </c>
      <c r="D1124" s="111" t="n">
        <v>12</v>
      </c>
      <c r="E1124" s="111" t="n">
        <v>1</v>
      </c>
      <c r="F1124" s="156" t="n">
        <v>254.8</v>
      </c>
      <c r="G1124" s="143" t="n">
        <v>1.82</v>
      </c>
      <c r="H1124" s="115" t="n">
        <v>1</v>
      </c>
      <c r="I1124" s="253" t="s">
        <v>917</v>
      </c>
      <c r="J1124" s="265" t="s">
        <v>1074</v>
      </c>
      <c r="K1124" s="152" t="s">
        <v>1076</v>
      </c>
      <c r="L1124" s="168" t="s">
        <v>919</v>
      </c>
      <c r="M1124" s="175" t="n">
        <v>83</v>
      </c>
      <c r="N1124" s="174" t="n">
        <f aca="false">(D1124*G1124)*B1124</f>
        <v>0</v>
      </c>
    </row>
    <row r="1125" customFormat="false" ht="15" hidden="false" customHeight="false" outlineLevel="0" collapsed="false">
      <c r="A1125" s="185" t="n">
        <v>31011</v>
      </c>
      <c r="B1125" s="141"/>
      <c r="C1125" s="111" t="s">
        <v>27</v>
      </c>
      <c r="D1125" s="111" t="n">
        <v>12</v>
      </c>
      <c r="E1125" s="111" t="n">
        <v>1</v>
      </c>
      <c r="F1125" s="156" t="n">
        <v>309.4</v>
      </c>
      <c r="G1125" s="143" t="n">
        <v>2.21</v>
      </c>
      <c r="H1125" s="115" t="n">
        <v>1</v>
      </c>
      <c r="I1125" s="253" t="s">
        <v>917</v>
      </c>
      <c r="J1125" s="265" t="s">
        <v>1077</v>
      </c>
      <c r="K1125" s="152" t="s">
        <v>1078</v>
      </c>
      <c r="L1125" s="168" t="s">
        <v>919</v>
      </c>
      <c r="M1125" s="175" t="n">
        <v>83</v>
      </c>
      <c r="N1125" s="174" t="n">
        <f aca="false">(D1125*G1125)*B1125</f>
        <v>0</v>
      </c>
    </row>
    <row r="1126" customFormat="false" ht="15" hidden="false" customHeight="false" outlineLevel="0" collapsed="false">
      <c r="A1126" s="185" t="n">
        <v>31012</v>
      </c>
      <c r="B1126" s="141"/>
      <c r="C1126" s="111" t="s">
        <v>27</v>
      </c>
      <c r="D1126" s="111" t="n">
        <v>12</v>
      </c>
      <c r="E1126" s="111" t="n">
        <v>1</v>
      </c>
      <c r="F1126" s="156" t="n">
        <v>254.8</v>
      </c>
      <c r="G1126" s="143" t="n">
        <v>1.82</v>
      </c>
      <c r="H1126" s="115" t="n">
        <v>1</v>
      </c>
      <c r="I1126" s="253" t="s">
        <v>917</v>
      </c>
      <c r="J1126" s="265" t="s">
        <v>1077</v>
      </c>
      <c r="K1126" s="152" t="s">
        <v>1079</v>
      </c>
      <c r="L1126" s="168" t="s">
        <v>919</v>
      </c>
      <c r="M1126" s="175" t="n">
        <v>83</v>
      </c>
      <c r="N1126" s="174" t="n">
        <f aca="false">(D1126*G1126)*B1126</f>
        <v>0</v>
      </c>
    </row>
    <row r="1127" customFormat="false" ht="15" hidden="false" customHeight="false" outlineLevel="0" collapsed="false">
      <c r="A1127" s="185" t="n">
        <v>31013</v>
      </c>
      <c r="B1127" s="141"/>
      <c r="C1127" s="111" t="s">
        <v>27</v>
      </c>
      <c r="D1127" s="111" t="n">
        <v>12</v>
      </c>
      <c r="E1127" s="111" t="n">
        <v>1</v>
      </c>
      <c r="F1127" s="156" t="n">
        <v>254.8</v>
      </c>
      <c r="G1127" s="143" t="n">
        <v>1.82</v>
      </c>
      <c r="H1127" s="115" t="n">
        <v>1</v>
      </c>
      <c r="I1127" s="253" t="s">
        <v>917</v>
      </c>
      <c r="J1127" s="265" t="s">
        <v>1080</v>
      </c>
      <c r="K1127" s="152" t="s">
        <v>1081</v>
      </c>
      <c r="L1127" s="168" t="s">
        <v>919</v>
      </c>
      <c r="M1127" s="175" t="n">
        <v>83</v>
      </c>
      <c r="N1127" s="174" t="n">
        <f aca="false">(D1127*G1127)*B1127</f>
        <v>0</v>
      </c>
    </row>
    <row r="1128" customFormat="false" ht="15" hidden="false" customHeight="false" outlineLevel="0" collapsed="false">
      <c r="A1128" s="185" t="n">
        <v>31025</v>
      </c>
      <c r="B1128" s="141"/>
      <c r="C1128" s="111" t="s">
        <v>27</v>
      </c>
      <c r="D1128" s="111" t="n">
        <v>12</v>
      </c>
      <c r="E1128" s="111" t="n">
        <v>1</v>
      </c>
      <c r="F1128" s="156" t="n">
        <v>254.8</v>
      </c>
      <c r="G1128" s="143" t="n">
        <v>1.82</v>
      </c>
      <c r="H1128" s="115" t="n">
        <v>1</v>
      </c>
      <c r="I1128" s="253" t="s">
        <v>917</v>
      </c>
      <c r="J1128" s="265" t="s">
        <v>1082</v>
      </c>
      <c r="K1128" s="152" t="s">
        <v>1083</v>
      </c>
      <c r="L1128" s="168" t="s">
        <v>919</v>
      </c>
      <c r="M1128" s="175" t="n">
        <v>83</v>
      </c>
      <c r="N1128" s="174" t="n">
        <f aca="false">(D1128*G1128)*B1128</f>
        <v>0</v>
      </c>
    </row>
    <row r="1129" customFormat="false" ht="15" hidden="false" customHeight="false" outlineLevel="0" collapsed="false">
      <c r="A1129" s="185" t="n">
        <v>31026</v>
      </c>
      <c r="B1129" s="141"/>
      <c r="C1129" s="111" t="s">
        <v>27</v>
      </c>
      <c r="D1129" s="111" t="n">
        <v>12</v>
      </c>
      <c r="E1129" s="111" t="n">
        <v>1</v>
      </c>
      <c r="F1129" s="156" t="n">
        <v>327.6</v>
      </c>
      <c r="G1129" s="143" t="n">
        <v>2.34</v>
      </c>
      <c r="H1129" s="115" t="n">
        <v>1</v>
      </c>
      <c r="I1129" s="253" t="s">
        <v>917</v>
      </c>
      <c r="J1129" s="265" t="s">
        <v>1084</v>
      </c>
      <c r="K1129" s="152" t="s">
        <v>1085</v>
      </c>
      <c r="L1129" s="168" t="s">
        <v>919</v>
      </c>
      <c r="M1129" s="175" t="n">
        <v>83</v>
      </c>
      <c r="N1129" s="174" t="n">
        <f aca="false">(D1129*G1129)*B1129</f>
        <v>0</v>
      </c>
    </row>
    <row r="1130" customFormat="false" ht="15" hidden="false" customHeight="false" outlineLevel="0" collapsed="false">
      <c r="A1130" s="185" t="n">
        <v>31027</v>
      </c>
      <c r="B1130" s="141"/>
      <c r="C1130" s="111" t="s">
        <v>27</v>
      </c>
      <c r="D1130" s="111" t="n">
        <v>12</v>
      </c>
      <c r="E1130" s="111" t="n">
        <v>1</v>
      </c>
      <c r="F1130" s="156" t="n">
        <v>327.6</v>
      </c>
      <c r="G1130" s="143" t="n">
        <v>2.34</v>
      </c>
      <c r="H1130" s="115" t="n">
        <v>1</v>
      </c>
      <c r="I1130" s="253" t="s">
        <v>917</v>
      </c>
      <c r="J1130" s="265" t="s">
        <v>1084</v>
      </c>
      <c r="K1130" s="152" t="s">
        <v>1086</v>
      </c>
      <c r="L1130" s="168" t="s">
        <v>919</v>
      </c>
      <c r="M1130" s="175" t="n">
        <v>83</v>
      </c>
      <c r="N1130" s="174" t="n">
        <f aca="false">(D1130*G1130)*B1130</f>
        <v>0</v>
      </c>
    </row>
    <row r="1131" customFormat="false" ht="15" hidden="false" customHeight="false" outlineLevel="0" collapsed="false">
      <c r="A1131" s="185" t="n">
        <v>31028</v>
      </c>
      <c r="B1131" s="141"/>
      <c r="C1131" s="111" t="s">
        <v>27</v>
      </c>
      <c r="D1131" s="111" t="n">
        <v>12</v>
      </c>
      <c r="E1131" s="111" t="n">
        <v>1</v>
      </c>
      <c r="F1131" s="156" t="n">
        <v>284.2</v>
      </c>
      <c r="G1131" s="143" t="n">
        <v>2.03</v>
      </c>
      <c r="H1131" s="115" t="n">
        <v>1</v>
      </c>
      <c r="I1131" s="253" t="s">
        <v>917</v>
      </c>
      <c r="J1131" s="265" t="s">
        <v>1084</v>
      </c>
      <c r="K1131" s="152" t="s">
        <v>1087</v>
      </c>
      <c r="L1131" s="168" t="s">
        <v>919</v>
      </c>
      <c r="M1131" s="175" t="n">
        <v>83</v>
      </c>
      <c r="N1131" s="174" t="n">
        <f aca="false">(D1131*G1131)*B1131</f>
        <v>0</v>
      </c>
    </row>
    <row r="1132" customFormat="false" ht="15" hidden="false" customHeight="false" outlineLevel="0" collapsed="false">
      <c r="A1132" s="185" t="n">
        <v>31030</v>
      </c>
      <c r="B1132" s="141"/>
      <c r="C1132" s="111" t="s">
        <v>27</v>
      </c>
      <c r="D1132" s="111" t="n">
        <v>12</v>
      </c>
      <c r="E1132" s="111" t="n">
        <v>1</v>
      </c>
      <c r="F1132" s="156" t="n">
        <v>243.6</v>
      </c>
      <c r="G1132" s="143" t="n">
        <v>1.74</v>
      </c>
      <c r="H1132" s="115" t="n">
        <v>1</v>
      </c>
      <c r="I1132" s="253" t="s">
        <v>917</v>
      </c>
      <c r="J1132" s="265" t="s">
        <v>1088</v>
      </c>
      <c r="K1132" s="152" t="s">
        <v>1089</v>
      </c>
      <c r="L1132" s="168" t="s">
        <v>919</v>
      </c>
      <c r="M1132" s="175" t="n">
        <v>83</v>
      </c>
      <c r="N1132" s="174" t="n">
        <f aca="false">(D1132*G1132)*B1132</f>
        <v>0</v>
      </c>
    </row>
    <row r="1133" customFormat="false" ht="15" hidden="false" customHeight="false" outlineLevel="0" collapsed="false">
      <c r="A1133" s="185" t="n">
        <v>31050</v>
      </c>
      <c r="B1133" s="141"/>
      <c r="C1133" s="111" t="s">
        <v>27</v>
      </c>
      <c r="D1133" s="111" t="n">
        <v>12</v>
      </c>
      <c r="E1133" s="111" t="n">
        <v>1</v>
      </c>
      <c r="F1133" s="156" t="n">
        <v>285.6</v>
      </c>
      <c r="G1133" s="143" t="n">
        <v>2.04</v>
      </c>
      <c r="H1133" s="115" t="n">
        <v>1</v>
      </c>
      <c r="I1133" s="253" t="s">
        <v>917</v>
      </c>
      <c r="J1133" s="265" t="s">
        <v>1090</v>
      </c>
      <c r="K1133" s="152" t="s">
        <v>1091</v>
      </c>
      <c r="L1133" s="168" t="s">
        <v>919</v>
      </c>
      <c r="M1133" s="175" t="n">
        <v>83</v>
      </c>
      <c r="N1133" s="174" t="n">
        <f aca="false">(D1133*G1133)*B1133</f>
        <v>0</v>
      </c>
    </row>
    <row r="1134" customFormat="false" ht="15" hidden="false" customHeight="false" outlineLevel="0" collapsed="false">
      <c r="A1134" s="185" t="n">
        <v>31051</v>
      </c>
      <c r="B1134" s="141"/>
      <c r="C1134" s="111" t="s">
        <v>27</v>
      </c>
      <c r="D1134" s="111" t="n">
        <v>12</v>
      </c>
      <c r="E1134" s="111" t="n">
        <v>1</v>
      </c>
      <c r="F1134" s="156" t="n">
        <v>285.6</v>
      </c>
      <c r="G1134" s="143" t="n">
        <v>2.04</v>
      </c>
      <c r="H1134" s="115" t="n">
        <v>1</v>
      </c>
      <c r="I1134" s="253" t="s">
        <v>917</v>
      </c>
      <c r="J1134" s="265" t="s">
        <v>1090</v>
      </c>
      <c r="K1134" s="152" t="s">
        <v>1092</v>
      </c>
      <c r="L1134" s="168" t="s">
        <v>919</v>
      </c>
      <c r="M1134" s="175" t="n">
        <v>83</v>
      </c>
      <c r="N1134" s="174" t="n">
        <f aca="false">(D1134*G1134)*B1134</f>
        <v>0</v>
      </c>
    </row>
    <row r="1135" customFormat="false" ht="15" hidden="false" customHeight="false" outlineLevel="0" collapsed="false">
      <c r="A1135" s="185" t="n">
        <v>31052</v>
      </c>
      <c r="B1135" s="141"/>
      <c r="C1135" s="111" t="s">
        <v>27</v>
      </c>
      <c r="D1135" s="111" t="n">
        <v>12</v>
      </c>
      <c r="E1135" s="111" t="n">
        <v>1</v>
      </c>
      <c r="F1135" s="156" t="n">
        <v>350</v>
      </c>
      <c r="G1135" s="143" t="n">
        <v>2.5</v>
      </c>
      <c r="H1135" s="115" t="n">
        <v>1</v>
      </c>
      <c r="I1135" s="253" t="s">
        <v>917</v>
      </c>
      <c r="J1135" s="265" t="s">
        <v>1090</v>
      </c>
      <c r="K1135" s="152" t="s">
        <v>1093</v>
      </c>
      <c r="L1135" s="168" t="s">
        <v>919</v>
      </c>
      <c r="M1135" s="175" t="n">
        <v>84</v>
      </c>
      <c r="N1135" s="174" t="n">
        <f aca="false">(D1135*G1135)*B1135</f>
        <v>0</v>
      </c>
    </row>
    <row r="1136" customFormat="false" ht="15" hidden="false" customHeight="false" outlineLevel="0" collapsed="false">
      <c r="A1136" s="185" t="n">
        <v>31070</v>
      </c>
      <c r="B1136" s="141"/>
      <c r="C1136" s="111" t="s">
        <v>27</v>
      </c>
      <c r="D1136" s="111" t="n">
        <v>12</v>
      </c>
      <c r="E1136" s="111" t="n">
        <v>1</v>
      </c>
      <c r="F1136" s="156" t="n">
        <v>190.4</v>
      </c>
      <c r="G1136" s="143" t="n">
        <v>1.36</v>
      </c>
      <c r="H1136" s="115" t="n">
        <v>1</v>
      </c>
      <c r="I1136" s="253" t="s">
        <v>917</v>
      </c>
      <c r="J1136" s="265" t="s">
        <v>1094</v>
      </c>
      <c r="K1136" s="152" t="s">
        <v>1095</v>
      </c>
      <c r="L1136" s="168" t="s">
        <v>919</v>
      </c>
      <c r="M1136" s="175" t="n">
        <v>84</v>
      </c>
      <c r="N1136" s="174" t="n">
        <f aca="false">(D1136*G1136)*B1136</f>
        <v>0</v>
      </c>
    </row>
    <row r="1137" customFormat="false" ht="15" hidden="false" customHeight="false" outlineLevel="0" collapsed="false">
      <c r="A1137" s="185" t="n">
        <v>31071</v>
      </c>
      <c r="B1137" s="141"/>
      <c r="C1137" s="111" t="s">
        <v>27</v>
      </c>
      <c r="D1137" s="111" t="n">
        <v>12</v>
      </c>
      <c r="E1137" s="111" t="n">
        <v>1</v>
      </c>
      <c r="F1137" s="156" t="n">
        <v>212.8</v>
      </c>
      <c r="G1137" s="143" t="n">
        <v>1.52</v>
      </c>
      <c r="H1137" s="115" t="n">
        <v>1</v>
      </c>
      <c r="I1137" s="253" t="s">
        <v>917</v>
      </c>
      <c r="J1137" s="265" t="s">
        <v>1094</v>
      </c>
      <c r="K1137" s="152" t="s">
        <v>1096</v>
      </c>
      <c r="L1137" s="168" t="s">
        <v>919</v>
      </c>
      <c r="M1137" s="175" t="n">
        <v>84</v>
      </c>
      <c r="N1137" s="174" t="n">
        <f aca="false">(D1137*G1137)*B1137</f>
        <v>0</v>
      </c>
    </row>
    <row r="1138" customFormat="false" ht="15" hidden="false" customHeight="false" outlineLevel="0" collapsed="false">
      <c r="A1138" s="185" t="n">
        <v>31072</v>
      </c>
      <c r="B1138" s="141"/>
      <c r="C1138" s="111" t="s">
        <v>27</v>
      </c>
      <c r="D1138" s="111" t="n">
        <v>12</v>
      </c>
      <c r="E1138" s="111" t="n">
        <v>1</v>
      </c>
      <c r="F1138" s="156" t="n">
        <v>233.8</v>
      </c>
      <c r="G1138" s="143" t="n">
        <v>1.67</v>
      </c>
      <c r="H1138" s="115" t="n">
        <v>1</v>
      </c>
      <c r="I1138" s="253" t="s">
        <v>917</v>
      </c>
      <c r="J1138" s="265" t="s">
        <v>1094</v>
      </c>
      <c r="K1138" s="152" t="s">
        <v>1097</v>
      </c>
      <c r="L1138" s="168" t="s">
        <v>919</v>
      </c>
      <c r="M1138" s="175" t="n">
        <v>84</v>
      </c>
      <c r="N1138" s="174" t="n">
        <f aca="false">(D1138*G1138)*B1138</f>
        <v>0</v>
      </c>
    </row>
    <row r="1139" customFormat="false" ht="15" hidden="false" customHeight="false" outlineLevel="0" collapsed="false">
      <c r="A1139" s="176" t="s">
        <v>84</v>
      </c>
      <c r="B1139" s="219"/>
      <c r="C1139" s="178"/>
      <c r="D1139" s="220" t="n">
        <f aca="false">SUM(B990:B1138)</f>
        <v>0</v>
      </c>
      <c r="E1139" s="178"/>
      <c r="F1139" s="156" t="n">
        <v>0</v>
      </c>
      <c r="G1139" s="179"/>
      <c r="H1139" s="134"/>
      <c r="I1139" s="180"/>
      <c r="J1139" s="190"/>
      <c r="K1139" s="188"/>
      <c r="L1139" s="191"/>
      <c r="M1139" s="175"/>
      <c r="N1139" s="183" t="s">
        <v>5</v>
      </c>
    </row>
    <row r="1140" customFormat="false" ht="18" hidden="false" customHeight="false" outlineLevel="0" collapsed="false">
      <c r="A1140" s="262"/>
      <c r="B1140" s="263"/>
      <c r="C1140" s="262"/>
      <c r="D1140" s="264"/>
      <c r="E1140" s="262" t="s">
        <v>916</v>
      </c>
      <c r="F1140" s="156"/>
      <c r="G1140" s="264"/>
      <c r="H1140" s="134"/>
      <c r="I1140" s="135"/>
      <c r="J1140" s="264"/>
      <c r="K1140" s="264"/>
      <c r="L1140" s="264"/>
      <c r="M1140" s="175"/>
      <c r="N1140" s="98" t="s">
        <v>5</v>
      </c>
    </row>
    <row r="1141" customFormat="false" ht="15" hidden="false" customHeight="false" outlineLevel="0" collapsed="false">
      <c r="A1141" s="99"/>
      <c r="B1141" s="100"/>
      <c r="C1141" s="101"/>
      <c r="D1141" s="73"/>
      <c r="E1141" s="102"/>
      <c r="F1141" s="156" t="n">
        <v>0</v>
      </c>
      <c r="G1141" s="138"/>
      <c r="H1141" s="104"/>
      <c r="I1141" s="139"/>
      <c r="J1141" s="106"/>
      <c r="K1141" s="107" t="s">
        <v>93</v>
      </c>
      <c r="L1141" s="75"/>
      <c r="M1141" s="175"/>
      <c r="N1141" s="98" t="s">
        <v>5</v>
      </c>
    </row>
    <row r="1142" customFormat="false" ht="15" hidden="false" customHeight="false" outlineLevel="0" collapsed="false">
      <c r="A1142" s="185" t="n">
        <v>300012</v>
      </c>
      <c r="B1142" s="141"/>
      <c r="C1142" s="111" t="s">
        <v>27</v>
      </c>
      <c r="D1142" s="111" t="n">
        <v>24</v>
      </c>
      <c r="E1142" s="111" t="n">
        <v>1</v>
      </c>
      <c r="F1142" s="156" t="n">
        <v>688.8</v>
      </c>
      <c r="G1142" s="143" t="n">
        <v>4.92</v>
      </c>
      <c r="H1142" s="115" t="n">
        <v>1</v>
      </c>
      <c r="I1142" s="253" t="s">
        <v>917</v>
      </c>
      <c r="J1142" s="265"/>
      <c r="K1142" s="205" t="s">
        <v>918</v>
      </c>
      <c r="L1142" s="168" t="s">
        <v>919</v>
      </c>
      <c r="M1142" s="175" t="n">
        <v>75</v>
      </c>
      <c r="N1142" s="174" t="n">
        <f aca="false">(D1142*G1142)*B1142</f>
        <v>0</v>
      </c>
    </row>
    <row r="1143" customFormat="false" ht="15" hidden="false" customHeight="false" outlineLevel="0" collapsed="false">
      <c r="A1143" s="185" t="n">
        <v>300052</v>
      </c>
      <c r="B1143" s="141"/>
      <c r="C1143" s="111" t="s">
        <v>27</v>
      </c>
      <c r="D1143" s="111" t="n">
        <v>24</v>
      </c>
      <c r="E1143" s="111" t="n">
        <v>1</v>
      </c>
      <c r="F1143" s="156" t="n">
        <v>242.2</v>
      </c>
      <c r="G1143" s="143" t="n">
        <v>1.73</v>
      </c>
      <c r="H1143" s="115" t="n">
        <v>1</v>
      </c>
      <c r="I1143" s="253" t="s">
        <v>917</v>
      </c>
      <c r="J1143" s="265" t="s">
        <v>920</v>
      </c>
      <c r="K1143" s="149" t="s">
        <v>921</v>
      </c>
      <c r="L1143" s="168" t="s">
        <v>919</v>
      </c>
      <c r="M1143" s="175" t="n">
        <v>75</v>
      </c>
      <c r="N1143" s="174" t="n">
        <f aca="false">(D1143*G1143)*B1143</f>
        <v>0</v>
      </c>
    </row>
    <row r="1144" customFormat="false" ht="15" hidden="false" customHeight="false" outlineLevel="0" collapsed="false">
      <c r="A1144" s="185" t="n">
        <v>300102</v>
      </c>
      <c r="B1144" s="141"/>
      <c r="C1144" s="111" t="s">
        <v>27</v>
      </c>
      <c r="D1144" s="111" t="n">
        <v>24</v>
      </c>
      <c r="E1144" s="111" t="n">
        <v>1</v>
      </c>
      <c r="F1144" s="156" t="n">
        <v>273</v>
      </c>
      <c r="G1144" s="143" t="n">
        <v>1.95</v>
      </c>
      <c r="H1144" s="115" t="n">
        <v>1</v>
      </c>
      <c r="I1144" s="253" t="s">
        <v>917</v>
      </c>
      <c r="J1144" s="265" t="s">
        <v>922</v>
      </c>
      <c r="K1144" s="149" t="s">
        <v>923</v>
      </c>
      <c r="L1144" s="168" t="s">
        <v>919</v>
      </c>
      <c r="M1144" s="175" t="n">
        <v>75</v>
      </c>
      <c r="N1144" s="174" t="n">
        <f aca="false">(D1144*G1144)*B1144</f>
        <v>0</v>
      </c>
    </row>
    <row r="1145" customFormat="false" ht="15" hidden="false" customHeight="false" outlineLevel="0" collapsed="false">
      <c r="A1145" s="185" t="n">
        <v>300112</v>
      </c>
      <c r="B1145" s="141"/>
      <c r="C1145" s="111" t="s">
        <v>27</v>
      </c>
      <c r="D1145" s="111" t="n">
        <v>24</v>
      </c>
      <c r="E1145" s="111" t="n">
        <v>1</v>
      </c>
      <c r="F1145" s="156" t="n">
        <v>435.4</v>
      </c>
      <c r="G1145" s="143" t="n">
        <v>3.11</v>
      </c>
      <c r="H1145" s="115" t="n">
        <v>1</v>
      </c>
      <c r="I1145" s="253" t="s">
        <v>917</v>
      </c>
      <c r="J1145" s="265"/>
      <c r="K1145" s="149" t="s">
        <v>924</v>
      </c>
      <c r="L1145" s="168" t="s">
        <v>919</v>
      </c>
      <c r="M1145" s="175" t="n">
        <v>75</v>
      </c>
      <c r="N1145" s="174" t="n">
        <f aca="false">(D1145*G1145)*B1145</f>
        <v>0</v>
      </c>
    </row>
    <row r="1146" customFormat="false" ht="15" hidden="false" customHeight="false" outlineLevel="0" collapsed="false">
      <c r="A1146" s="185" t="n">
        <v>300122</v>
      </c>
      <c r="B1146" s="141"/>
      <c r="C1146" s="111" t="s">
        <v>27</v>
      </c>
      <c r="D1146" s="111" t="n">
        <v>24</v>
      </c>
      <c r="E1146" s="111" t="n">
        <v>1</v>
      </c>
      <c r="F1146" s="156" t="n">
        <v>368.2</v>
      </c>
      <c r="G1146" s="143" t="n">
        <v>2.63</v>
      </c>
      <c r="H1146" s="115" t="n">
        <v>1</v>
      </c>
      <c r="I1146" s="253" t="s">
        <v>917</v>
      </c>
      <c r="J1146" s="265"/>
      <c r="K1146" s="149" t="s">
        <v>925</v>
      </c>
      <c r="L1146" s="168" t="s">
        <v>919</v>
      </c>
      <c r="M1146" s="175" t="n">
        <v>75</v>
      </c>
      <c r="N1146" s="174" t="n">
        <f aca="false">(D1146*G1146)*B1146</f>
        <v>0</v>
      </c>
    </row>
    <row r="1147" customFormat="false" ht="15" hidden="false" customHeight="false" outlineLevel="0" collapsed="false">
      <c r="A1147" s="185" t="n">
        <v>300152</v>
      </c>
      <c r="B1147" s="141"/>
      <c r="C1147" s="111" t="s">
        <v>27</v>
      </c>
      <c r="D1147" s="111" t="n">
        <v>24</v>
      </c>
      <c r="E1147" s="111" t="n">
        <v>1</v>
      </c>
      <c r="F1147" s="156" t="n">
        <v>273</v>
      </c>
      <c r="G1147" s="143" t="n">
        <v>1.95</v>
      </c>
      <c r="H1147" s="115" t="n">
        <v>1</v>
      </c>
      <c r="I1147" s="253" t="s">
        <v>917</v>
      </c>
      <c r="J1147" s="265" t="s">
        <v>926</v>
      </c>
      <c r="K1147" s="149" t="s">
        <v>927</v>
      </c>
      <c r="L1147" s="168" t="s">
        <v>919</v>
      </c>
      <c r="M1147" s="175" t="n">
        <v>75</v>
      </c>
      <c r="N1147" s="174" t="n">
        <f aca="false">(D1147*G1147)*B1147</f>
        <v>0</v>
      </c>
    </row>
    <row r="1148" customFormat="false" ht="15" hidden="false" customHeight="false" outlineLevel="0" collapsed="false">
      <c r="A1148" s="185" t="n">
        <v>300162</v>
      </c>
      <c r="B1148" s="141"/>
      <c r="C1148" s="111" t="s">
        <v>27</v>
      </c>
      <c r="D1148" s="111" t="n">
        <v>24</v>
      </c>
      <c r="E1148" s="111" t="n">
        <v>1</v>
      </c>
      <c r="F1148" s="156" t="n">
        <v>273</v>
      </c>
      <c r="G1148" s="143" t="n">
        <v>1.95</v>
      </c>
      <c r="H1148" s="115" t="n">
        <v>1</v>
      </c>
      <c r="I1148" s="253" t="s">
        <v>917</v>
      </c>
      <c r="J1148" s="265" t="s">
        <v>926</v>
      </c>
      <c r="K1148" s="149" t="s">
        <v>928</v>
      </c>
      <c r="L1148" s="168" t="s">
        <v>919</v>
      </c>
      <c r="M1148" s="175" t="n">
        <v>75</v>
      </c>
      <c r="N1148" s="174" t="n">
        <f aca="false">(D1148*G1148)*B1148</f>
        <v>0</v>
      </c>
    </row>
    <row r="1149" customFormat="false" ht="15" hidden="false" customHeight="false" outlineLevel="0" collapsed="false">
      <c r="A1149" s="185" t="n">
        <v>300172</v>
      </c>
      <c r="B1149" s="141"/>
      <c r="C1149" s="111" t="s">
        <v>27</v>
      </c>
      <c r="D1149" s="111" t="n">
        <v>24</v>
      </c>
      <c r="E1149" s="111" t="n">
        <v>1</v>
      </c>
      <c r="F1149" s="156" t="n">
        <v>210</v>
      </c>
      <c r="G1149" s="143" t="n">
        <v>1.5</v>
      </c>
      <c r="H1149" s="115" t="n">
        <v>1</v>
      </c>
      <c r="I1149" s="253" t="s">
        <v>917</v>
      </c>
      <c r="J1149" s="265" t="s">
        <v>926</v>
      </c>
      <c r="K1149" s="149" t="s">
        <v>929</v>
      </c>
      <c r="L1149" s="168" t="s">
        <v>919</v>
      </c>
      <c r="M1149" s="175" t="n">
        <v>75</v>
      </c>
      <c r="N1149" s="174" t="n">
        <f aca="false">(D1149*G1149)*B1149</f>
        <v>0</v>
      </c>
    </row>
    <row r="1150" customFormat="false" ht="15" hidden="false" customHeight="false" outlineLevel="0" collapsed="false">
      <c r="A1150" s="185" t="n">
        <v>300182</v>
      </c>
      <c r="B1150" s="141"/>
      <c r="C1150" s="111" t="s">
        <v>27</v>
      </c>
      <c r="D1150" s="111" t="n">
        <v>24</v>
      </c>
      <c r="E1150" s="111" t="n">
        <v>1</v>
      </c>
      <c r="F1150" s="156" t="n">
        <v>273</v>
      </c>
      <c r="G1150" s="143" t="n">
        <v>1.95</v>
      </c>
      <c r="H1150" s="115" t="n">
        <v>1</v>
      </c>
      <c r="I1150" s="253" t="s">
        <v>917</v>
      </c>
      <c r="J1150" s="265" t="s">
        <v>926</v>
      </c>
      <c r="K1150" s="149" t="s">
        <v>930</v>
      </c>
      <c r="L1150" s="168" t="s">
        <v>919</v>
      </c>
      <c r="M1150" s="175" t="n">
        <v>75</v>
      </c>
      <c r="N1150" s="174" t="n">
        <f aca="false">(D1150*G1150)*B1150</f>
        <v>0</v>
      </c>
    </row>
    <row r="1151" customFormat="false" ht="15" hidden="false" customHeight="false" outlineLevel="0" collapsed="false">
      <c r="A1151" s="185" t="n">
        <v>300302</v>
      </c>
      <c r="B1151" s="141"/>
      <c r="C1151" s="111" t="s">
        <v>27</v>
      </c>
      <c r="D1151" s="111" t="n">
        <v>24</v>
      </c>
      <c r="E1151" s="111" t="n">
        <v>1</v>
      </c>
      <c r="F1151" s="156" t="n">
        <v>231</v>
      </c>
      <c r="G1151" s="143" t="n">
        <v>1.65</v>
      </c>
      <c r="H1151" s="115" t="n">
        <v>1</v>
      </c>
      <c r="I1151" s="253" t="s">
        <v>917</v>
      </c>
      <c r="J1151" s="265" t="s">
        <v>931</v>
      </c>
      <c r="K1151" s="149" t="s">
        <v>932</v>
      </c>
      <c r="L1151" s="168" t="s">
        <v>919</v>
      </c>
      <c r="M1151" s="175" t="n">
        <v>75</v>
      </c>
      <c r="N1151" s="174" t="n">
        <f aca="false">(D1151*G1151)*B1151</f>
        <v>0</v>
      </c>
    </row>
    <row r="1152" customFormat="false" ht="15" hidden="false" customHeight="false" outlineLevel="0" collapsed="false">
      <c r="A1152" s="185" t="n">
        <v>300312</v>
      </c>
      <c r="B1152" s="141"/>
      <c r="C1152" s="111" t="s">
        <v>27</v>
      </c>
      <c r="D1152" s="111" t="n">
        <v>24</v>
      </c>
      <c r="E1152" s="111" t="n">
        <v>1</v>
      </c>
      <c r="F1152" s="156" t="n">
        <v>231</v>
      </c>
      <c r="G1152" s="143" t="n">
        <v>1.65</v>
      </c>
      <c r="H1152" s="115" t="n">
        <v>1</v>
      </c>
      <c r="I1152" s="253" t="s">
        <v>917</v>
      </c>
      <c r="J1152" s="265" t="s">
        <v>931</v>
      </c>
      <c r="K1152" s="149" t="s">
        <v>933</v>
      </c>
      <c r="L1152" s="168" t="s">
        <v>919</v>
      </c>
      <c r="M1152" s="175" t="n">
        <v>75</v>
      </c>
      <c r="N1152" s="174" t="n">
        <f aca="false">(D1152*G1152)*B1152</f>
        <v>0</v>
      </c>
    </row>
    <row r="1153" customFormat="false" ht="15" hidden="false" customHeight="false" outlineLevel="0" collapsed="false">
      <c r="A1153" s="185" t="n">
        <v>304552</v>
      </c>
      <c r="B1153" s="141"/>
      <c r="C1153" s="111" t="s">
        <v>27</v>
      </c>
      <c r="D1153" s="111" t="n">
        <v>24</v>
      </c>
      <c r="E1153" s="111" t="n">
        <v>1</v>
      </c>
      <c r="F1153" s="156" t="n">
        <v>263.2</v>
      </c>
      <c r="G1153" s="143" t="n">
        <v>1.88</v>
      </c>
      <c r="H1153" s="115" t="n">
        <v>1</v>
      </c>
      <c r="I1153" s="253" t="s">
        <v>917</v>
      </c>
      <c r="J1153" s="265"/>
      <c r="K1153" s="149" t="s">
        <v>934</v>
      </c>
      <c r="L1153" s="168" t="s">
        <v>919</v>
      </c>
      <c r="M1153" s="175" t="n">
        <v>75</v>
      </c>
      <c r="N1153" s="174" t="n">
        <f aca="false">(D1153*G1153)*B1153</f>
        <v>0</v>
      </c>
    </row>
    <row r="1154" customFormat="false" ht="15" hidden="false" customHeight="false" outlineLevel="0" collapsed="false">
      <c r="A1154" s="185" t="n">
        <v>304562</v>
      </c>
      <c r="B1154" s="141"/>
      <c r="C1154" s="111" t="s">
        <v>27</v>
      </c>
      <c r="D1154" s="111" t="n">
        <v>24</v>
      </c>
      <c r="E1154" s="111" t="n">
        <v>1</v>
      </c>
      <c r="F1154" s="156" t="n">
        <v>263.2</v>
      </c>
      <c r="G1154" s="143" t="n">
        <v>1.88</v>
      </c>
      <c r="H1154" s="115" t="n">
        <v>1</v>
      </c>
      <c r="I1154" s="253" t="s">
        <v>917</v>
      </c>
      <c r="J1154" s="265"/>
      <c r="K1154" s="149" t="s">
        <v>935</v>
      </c>
      <c r="L1154" s="168" t="s">
        <v>919</v>
      </c>
      <c r="M1154" s="175" t="n">
        <v>75</v>
      </c>
      <c r="N1154" s="174" t="n">
        <f aca="false">(D1154*G1154)*B1154</f>
        <v>0</v>
      </c>
    </row>
    <row r="1155" customFormat="false" ht="15" hidden="false" customHeight="false" outlineLevel="0" collapsed="false">
      <c r="A1155" s="185" t="n">
        <v>304572</v>
      </c>
      <c r="B1155" s="141"/>
      <c r="C1155" s="111" t="s">
        <v>27</v>
      </c>
      <c r="D1155" s="111" t="n">
        <v>24</v>
      </c>
      <c r="E1155" s="111" t="n">
        <v>1</v>
      </c>
      <c r="F1155" s="156" t="n">
        <v>263.2</v>
      </c>
      <c r="G1155" s="143" t="n">
        <v>1.88</v>
      </c>
      <c r="H1155" s="115" t="n">
        <v>1</v>
      </c>
      <c r="I1155" s="253" t="s">
        <v>917</v>
      </c>
      <c r="J1155" s="265"/>
      <c r="K1155" s="149" t="s">
        <v>936</v>
      </c>
      <c r="L1155" s="168" t="s">
        <v>919</v>
      </c>
      <c r="M1155" s="175" t="n">
        <v>75</v>
      </c>
      <c r="N1155" s="174" t="n">
        <f aca="false">(D1155*G1155)*B1155</f>
        <v>0</v>
      </c>
    </row>
    <row r="1156" customFormat="false" ht="15" hidden="false" customHeight="false" outlineLevel="0" collapsed="false">
      <c r="A1156" s="185" t="n">
        <v>304582</v>
      </c>
      <c r="B1156" s="141"/>
      <c r="C1156" s="111" t="s">
        <v>27</v>
      </c>
      <c r="D1156" s="111" t="n">
        <v>24</v>
      </c>
      <c r="E1156" s="111" t="n">
        <v>1</v>
      </c>
      <c r="F1156" s="156" t="n">
        <v>263.2</v>
      </c>
      <c r="G1156" s="143" t="n">
        <v>1.88</v>
      </c>
      <c r="H1156" s="115" t="n">
        <v>1</v>
      </c>
      <c r="I1156" s="253" t="s">
        <v>917</v>
      </c>
      <c r="J1156" s="265"/>
      <c r="K1156" s="149" t="s">
        <v>937</v>
      </c>
      <c r="L1156" s="168" t="s">
        <v>919</v>
      </c>
      <c r="M1156" s="175" t="n">
        <v>75</v>
      </c>
      <c r="N1156" s="174" t="n">
        <f aca="false">(D1156*G1156)*B1156</f>
        <v>0</v>
      </c>
    </row>
    <row r="1157" s="267" customFormat="true" ht="15" hidden="false" customHeight="false" outlineLevel="0" collapsed="false">
      <c r="A1157" s="185" t="n">
        <v>304592</v>
      </c>
      <c r="B1157" s="141"/>
      <c r="C1157" s="111" t="s">
        <v>27</v>
      </c>
      <c r="D1157" s="111" t="n">
        <v>24</v>
      </c>
      <c r="E1157" s="111" t="n">
        <v>1</v>
      </c>
      <c r="F1157" s="156" t="n">
        <v>285.6</v>
      </c>
      <c r="G1157" s="266" t="n">
        <v>2.04</v>
      </c>
      <c r="H1157" s="115" t="n">
        <v>1</v>
      </c>
      <c r="I1157" s="253" t="s">
        <v>917</v>
      </c>
      <c r="J1157" s="265" t="s">
        <v>219</v>
      </c>
      <c r="K1157" s="149" t="s">
        <v>938</v>
      </c>
      <c r="L1157" s="189" t="s">
        <v>919</v>
      </c>
      <c r="M1157" s="175" t="n">
        <v>75</v>
      </c>
      <c r="N1157" s="174" t="n">
        <f aca="false">(D1157*G1157)*B1157</f>
        <v>0</v>
      </c>
    </row>
    <row r="1158" s="267" customFormat="true" ht="15" hidden="false" customHeight="false" outlineLevel="0" collapsed="false">
      <c r="A1158" s="185" t="n">
        <v>304602</v>
      </c>
      <c r="B1158" s="141"/>
      <c r="C1158" s="111" t="s">
        <v>27</v>
      </c>
      <c r="D1158" s="111" t="n">
        <v>24</v>
      </c>
      <c r="E1158" s="111" t="n">
        <v>1</v>
      </c>
      <c r="F1158" s="156" t="n">
        <v>285.6</v>
      </c>
      <c r="G1158" s="266" t="n">
        <v>2.04</v>
      </c>
      <c r="H1158" s="115" t="n">
        <v>1</v>
      </c>
      <c r="I1158" s="253" t="s">
        <v>917</v>
      </c>
      <c r="J1158" s="265" t="s">
        <v>219</v>
      </c>
      <c r="K1158" s="149" t="s">
        <v>939</v>
      </c>
      <c r="L1158" s="189" t="s">
        <v>919</v>
      </c>
      <c r="M1158" s="268" t="n">
        <v>76</v>
      </c>
      <c r="N1158" s="174" t="n">
        <f aca="false">(D1158*G1158)*B1158</f>
        <v>0</v>
      </c>
    </row>
    <row r="1159" s="267" customFormat="true" ht="15" hidden="false" customHeight="false" outlineLevel="0" collapsed="false">
      <c r="A1159" s="185" t="n">
        <v>304612</v>
      </c>
      <c r="B1159" s="141"/>
      <c r="C1159" s="111" t="s">
        <v>27</v>
      </c>
      <c r="D1159" s="111" t="n">
        <v>24</v>
      </c>
      <c r="E1159" s="111" t="n">
        <v>1</v>
      </c>
      <c r="F1159" s="156" t="n">
        <v>285.6</v>
      </c>
      <c r="G1159" s="266" t="n">
        <v>2.04</v>
      </c>
      <c r="H1159" s="115" t="n">
        <v>1</v>
      </c>
      <c r="I1159" s="253" t="s">
        <v>917</v>
      </c>
      <c r="J1159" s="265" t="s">
        <v>219</v>
      </c>
      <c r="K1159" s="149" t="s">
        <v>940</v>
      </c>
      <c r="L1159" s="189" t="s">
        <v>919</v>
      </c>
      <c r="M1159" s="268" t="n">
        <v>76</v>
      </c>
      <c r="N1159" s="174" t="n">
        <f aca="false">(D1159*G1159)*B1159</f>
        <v>0</v>
      </c>
    </row>
    <row r="1160" customFormat="false" ht="15" hidden="false" customHeight="false" outlineLevel="0" collapsed="false">
      <c r="A1160" s="185" t="n">
        <v>304442</v>
      </c>
      <c r="B1160" s="141"/>
      <c r="C1160" s="111" t="s">
        <v>27</v>
      </c>
      <c r="D1160" s="111" t="n">
        <v>24</v>
      </c>
      <c r="E1160" s="111" t="n">
        <v>1</v>
      </c>
      <c r="F1160" s="156" t="n">
        <v>337.4</v>
      </c>
      <c r="G1160" s="143" t="n">
        <v>2.41</v>
      </c>
      <c r="H1160" s="115" t="n">
        <v>1</v>
      </c>
      <c r="I1160" s="253" t="s">
        <v>917</v>
      </c>
      <c r="J1160" s="265"/>
      <c r="K1160" s="205" t="s">
        <v>941</v>
      </c>
      <c r="L1160" s="168" t="s">
        <v>919</v>
      </c>
      <c r="M1160" s="268" t="n">
        <v>76</v>
      </c>
      <c r="N1160" s="174" t="n">
        <f aca="false">(D1160*G1160)*B1160</f>
        <v>0</v>
      </c>
    </row>
    <row r="1161" customFormat="false" ht="15" hidden="false" customHeight="false" outlineLevel="0" collapsed="false">
      <c r="A1161" s="185" t="n">
        <v>304452</v>
      </c>
      <c r="B1161" s="141"/>
      <c r="C1161" s="111" t="s">
        <v>27</v>
      </c>
      <c r="D1161" s="111" t="n">
        <v>24</v>
      </c>
      <c r="E1161" s="111" t="n">
        <v>1</v>
      </c>
      <c r="F1161" s="156" t="n">
        <v>198.8</v>
      </c>
      <c r="G1161" s="143" t="n">
        <v>1.42</v>
      </c>
      <c r="H1161" s="115" t="n">
        <v>1</v>
      </c>
      <c r="I1161" s="253" t="s">
        <v>917</v>
      </c>
      <c r="J1161" s="265"/>
      <c r="K1161" s="149" t="s">
        <v>942</v>
      </c>
      <c r="L1161" s="168" t="s">
        <v>919</v>
      </c>
      <c r="M1161" s="268" t="n">
        <v>76</v>
      </c>
      <c r="N1161" s="174" t="n">
        <f aca="false">(D1161*G1161)*B1161</f>
        <v>0</v>
      </c>
    </row>
    <row r="1162" customFormat="false" ht="15" hidden="false" customHeight="false" outlineLevel="0" collapsed="false">
      <c r="A1162" s="185" t="n">
        <v>304462</v>
      </c>
      <c r="B1162" s="141"/>
      <c r="C1162" s="111" t="s">
        <v>27</v>
      </c>
      <c r="D1162" s="111" t="n">
        <v>24</v>
      </c>
      <c r="E1162" s="111" t="n">
        <v>1</v>
      </c>
      <c r="F1162" s="156" t="n">
        <v>198.8</v>
      </c>
      <c r="G1162" s="143" t="n">
        <v>1.42</v>
      </c>
      <c r="H1162" s="115" t="n">
        <v>1</v>
      </c>
      <c r="I1162" s="253" t="s">
        <v>917</v>
      </c>
      <c r="J1162" s="265"/>
      <c r="K1162" s="149" t="s">
        <v>943</v>
      </c>
      <c r="L1162" s="168" t="s">
        <v>919</v>
      </c>
      <c r="M1162" s="268" t="n">
        <v>76</v>
      </c>
      <c r="N1162" s="174" t="n">
        <f aca="false">(D1162*G1162)*B1162</f>
        <v>0</v>
      </c>
    </row>
    <row r="1163" customFormat="false" ht="15" hidden="false" customHeight="false" outlineLevel="0" collapsed="false">
      <c r="A1163" s="185" t="n">
        <v>304472</v>
      </c>
      <c r="B1163" s="141"/>
      <c r="C1163" s="111" t="s">
        <v>27</v>
      </c>
      <c r="D1163" s="111" t="n">
        <v>24</v>
      </c>
      <c r="E1163" s="111" t="n">
        <v>1</v>
      </c>
      <c r="F1163" s="156" t="n">
        <v>198.8</v>
      </c>
      <c r="G1163" s="143" t="n">
        <v>1.42</v>
      </c>
      <c r="H1163" s="115" t="n">
        <v>1</v>
      </c>
      <c r="I1163" s="253" t="s">
        <v>917</v>
      </c>
      <c r="J1163" s="265"/>
      <c r="K1163" s="149" t="s">
        <v>944</v>
      </c>
      <c r="L1163" s="168" t="s">
        <v>919</v>
      </c>
      <c r="M1163" s="268" t="n">
        <v>76</v>
      </c>
      <c r="N1163" s="174" t="n">
        <f aca="false">(D1163*G1163)*B1163</f>
        <v>0</v>
      </c>
    </row>
    <row r="1164" customFormat="false" ht="15" hidden="false" customHeight="false" outlineLevel="0" collapsed="false">
      <c r="A1164" s="185" t="n">
        <v>304482</v>
      </c>
      <c r="B1164" s="141"/>
      <c r="C1164" s="111" t="s">
        <v>27</v>
      </c>
      <c r="D1164" s="111" t="n">
        <v>24</v>
      </c>
      <c r="E1164" s="111" t="n">
        <v>1</v>
      </c>
      <c r="F1164" s="156" t="n">
        <v>198.8</v>
      </c>
      <c r="G1164" s="143" t="n">
        <v>1.42</v>
      </c>
      <c r="H1164" s="115" t="n">
        <v>1</v>
      </c>
      <c r="I1164" s="253" t="s">
        <v>917</v>
      </c>
      <c r="J1164" s="265"/>
      <c r="K1164" s="149" t="s">
        <v>945</v>
      </c>
      <c r="L1164" s="168" t="s">
        <v>919</v>
      </c>
      <c r="M1164" s="268" t="n">
        <v>76</v>
      </c>
      <c r="N1164" s="174" t="n">
        <f aca="false">(D1164*G1164)*B1164</f>
        <v>0</v>
      </c>
    </row>
    <row r="1165" customFormat="false" ht="15" hidden="false" customHeight="false" outlineLevel="0" collapsed="false">
      <c r="A1165" s="185" t="n">
        <v>304492</v>
      </c>
      <c r="B1165" s="141"/>
      <c r="C1165" s="111" t="s">
        <v>27</v>
      </c>
      <c r="D1165" s="111" t="n">
        <v>24</v>
      </c>
      <c r="E1165" s="111" t="n">
        <v>1</v>
      </c>
      <c r="F1165" s="156" t="n">
        <v>198.8</v>
      </c>
      <c r="G1165" s="143" t="n">
        <v>1.42</v>
      </c>
      <c r="H1165" s="115" t="n">
        <v>1</v>
      </c>
      <c r="I1165" s="253" t="s">
        <v>917</v>
      </c>
      <c r="J1165" s="265"/>
      <c r="K1165" s="149" t="s">
        <v>946</v>
      </c>
      <c r="L1165" s="168" t="s">
        <v>919</v>
      </c>
      <c r="M1165" s="268" t="n">
        <v>76</v>
      </c>
      <c r="N1165" s="174" t="n">
        <f aca="false">(D1165*G1165)*B1165</f>
        <v>0</v>
      </c>
    </row>
    <row r="1166" customFormat="false" ht="15" hidden="false" customHeight="false" outlineLevel="0" collapsed="false">
      <c r="A1166" s="185" t="n">
        <v>304502</v>
      </c>
      <c r="B1166" s="141"/>
      <c r="C1166" s="111" t="s">
        <v>27</v>
      </c>
      <c r="D1166" s="111" t="n">
        <v>24</v>
      </c>
      <c r="E1166" s="111" t="n">
        <v>1</v>
      </c>
      <c r="F1166" s="156" t="n">
        <v>198.8</v>
      </c>
      <c r="G1166" s="143" t="n">
        <v>1.42</v>
      </c>
      <c r="H1166" s="115" t="n">
        <v>1</v>
      </c>
      <c r="I1166" s="253" t="s">
        <v>917</v>
      </c>
      <c r="J1166" s="265"/>
      <c r="K1166" s="149" t="s">
        <v>947</v>
      </c>
      <c r="L1166" s="168" t="s">
        <v>919</v>
      </c>
      <c r="M1166" s="268" t="n">
        <v>76</v>
      </c>
      <c r="N1166" s="174" t="n">
        <f aca="false">(D1166*G1166)*B1166</f>
        <v>0</v>
      </c>
    </row>
    <row r="1167" customFormat="false" ht="15" hidden="false" customHeight="false" outlineLevel="0" collapsed="false">
      <c r="A1167" s="185" t="n">
        <v>304512</v>
      </c>
      <c r="B1167" s="141"/>
      <c r="C1167" s="111" t="s">
        <v>27</v>
      </c>
      <c r="D1167" s="111" t="n">
        <v>24</v>
      </c>
      <c r="E1167" s="111" t="n">
        <v>1</v>
      </c>
      <c r="F1167" s="156" t="n">
        <v>294</v>
      </c>
      <c r="G1167" s="143" t="n">
        <v>2.1</v>
      </c>
      <c r="H1167" s="115" t="n">
        <v>1</v>
      </c>
      <c r="I1167" s="253" t="s">
        <v>917</v>
      </c>
      <c r="J1167" s="265"/>
      <c r="K1167" s="149" t="s">
        <v>948</v>
      </c>
      <c r="L1167" s="168" t="s">
        <v>919</v>
      </c>
      <c r="M1167" s="268" t="n">
        <v>76</v>
      </c>
      <c r="N1167" s="174" t="n">
        <f aca="false">(D1167*G1167)*B1167</f>
        <v>0</v>
      </c>
    </row>
    <row r="1168" customFormat="false" ht="15" hidden="false" customHeight="false" outlineLevel="0" collapsed="false">
      <c r="A1168" s="185" t="n">
        <v>304522</v>
      </c>
      <c r="B1168" s="141"/>
      <c r="C1168" s="111" t="s">
        <v>27</v>
      </c>
      <c r="D1168" s="111" t="n">
        <v>24</v>
      </c>
      <c r="E1168" s="111" t="n">
        <v>1</v>
      </c>
      <c r="F1168" s="156" t="n">
        <v>295.4</v>
      </c>
      <c r="G1168" s="143" t="n">
        <v>2.11</v>
      </c>
      <c r="H1168" s="115" t="n">
        <v>1</v>
      </c>
      <c r="I1168" s="253" t="s">
        <v>917</v>
      </c>
      <c r="J1168" s="265"/>
      <c r="K1168" s="205" t="s">
        <v>949</v>
      </c>
      <c r="L1168" s="168" t="s">
        <v>919</v>
      </c>
      <c r="M1168" s="268" t="n">
        <v>76</v>
      </c>
      <c r="N1168" s="174" t="n">
        <f aca="false">(D1168*G1168)*B1168</f>
        <v>0</v>
      </c>
    </row>
    <row r="1169" customFormat="false" ht="15" hidden="false" customHeight="false" outlineLevel="0" collapsed="false">
      <c r="A1169" s="185" t="n">
        <v>304532</v>
      </c>
      <c r="B1169" s="141"/>
      <c r="C1169" s="111" t="s">
        <v>27</v>
      </c>
      <c r="D1169" s="111" t="n">
        <v>24</v>
      </c>
      <c r="E1169" s="111" t="n">
        <v>1</v>
      </c>
      <c r="F1169" s="156" t="n">
        <v>452.2</v>
      </c>
      <c r="G1169" s="143" t="n">
        <v>3.23</v>
      </c>
      <c r="H1169" s="115" t="n">
        <v>1</v>
      </c>
      <c r="I1169" s="253" t="s">
        <v>917</v>
      </c>
      <c r="J1169" s="265"/>
      <c r="K1169" s="205" t="s">
        <v>950</v>
      </c>
      <c r="L1169" s="168" t="s">
        <v>919</v>
      </c>
      <c r="M1169" s="268" t="n">
        <v>76</v>
      </c>
      <c r="N1169" s="174" t="n">
        <f aca="false">(D1169*G1169)*B1169</f>
        <v>0</v>
      </c>
    </row>
    <row r="1170" customFormat="false" ht="15" hidden="false" customHeight="false" outlineLevel="0" collapsed="false">
      <c r="A1170" s="185" t="n">
        <v>304542</v>
      </c>
      <c r="B1170" s="141"/>
      <c r="C1170" s="111" t="s">
        <v>27</v>
      </c>
      <c r="D1170" s="111" t="n">
        <v>24</v>
      </c>
      <c r="E1170" s="111" t="n">
        <v>1</v>
      </c>
      <c r="F1170" s="156" t="n">
        <v>452.2</v>
      </c>
      <c r="G1170" s="143" t="n">
        <v>3.23</v>
      </c>
      <c r="H1170" s="115" t="n">
        <v>1</v>
      </c>
      <c r="I1170" s="253" t="s">
        <v>917</v>
      </c>
      <c r="J1170" s="265"/>
      <c r="K1170" s="205" t="s">
        <v>951</v>
      </c>
      <c r="L1170" s="168" t="s">
        <v>919</v>
      </c>
      <c r="M1170" s="268" t="n">
        <v>76</v>
      </c>
      <c r="N1170" s="174" t="n">
        <f aca="false">(D1170*G1170)*B1170</f>
        <v>0</v>
      </c>
    </row>
    <row r="1171" customFormat="false" ht="15" hidden="false" customHeight="false" outlineLevel="0" collapsed="false">
      <c r="A1171" s="185" t="n">
        <v>304652</v>
      </c>
      <c r="B1171" s="141"/>
      <c r="C1171" s="111" t="s">
        <v>27</v>
      </c>
      <c r="D1171" s="111" t="n">
        <v>24</v>
      </c>
      <c r="E1171" s="111" t="n">
        <v>1</v>
      </c>
      <c r="F1171" s="156" t="n">
        <v>348.6</v>
      </c>
      <c r="G1171" s="143" t="n">
        <v>2.49</v>
      </c>
      <c r="H1171" s="115" t="n">
        <v>1</v>
      </c>
      <c r="I1171" s="253" t="s">
        <v>917</v>
      </c>
      <c r="J1171" s="265"/>
      <c r="K1171" s="149" t="s">
        <v>952</v>
      </c>
      <c r="L1171" s="168" t="s">
        <v>919</v>
      </c>
      <c r="M1171" s="268" t="n">
        <v>76</v>
      </c>
      <c r="N1171" s="174" t="n">
        <f aca="false">(D1171*G1171)*B1171</f>
        <v>0</v>
      </c>
    </row>
    <row r="1172" customFormat="false" ht="15" hidden="false" customHeight="false" outlineLevel="0" collapsed="false">
      <c r="A1172" s="185" t="n">
        <v>304662</v>
      </c>
      <c r="B1172" s="141"/>
      <c r="C1172" s="111" t="s">
        <v>27</v>
      </c>
      <c r="D1172" s="111" t="n">
        <v>24</v>
      </c>
      <c r="E1172" s="111" t="n">
        <v>1</v>
      </c>
      <c r="F1172" s="156" t="n">
        <v>348.6</v>
      </c>
      <c r="G1172" s="143" t="n">
        <v>2.49</v>
      </c>
      <c r="H1172" s="115" t="n">
        <v>1</v>
      </c>
      <c r="I1172" s="253" t="s">
        <v>917</v>
      </c>
      <c r="J1172" s="265"/>
      <c r="K1172" s="149" t="s">
        <v>953</v>
      </c>
      <c r="L1172" s="168" t="s">
        <v>919</v>
      </c>
      <c r="M1172" s="268" t="n">
        <v>76</v>
      </c>
      <c r="N1172" s="174" t="n">
        <f aca="false">(D1172*G1172)*B1172</f>
        <v>0</v>
      </c>
    </row>
    <row r="1173" customFormat="false" ht="15" hidden="false" customHeight="false" outlineLevel="0" collapsed="false">
      <c r="A1173" s="185" t="n">
        <v>304672</v>
      </c>
      <c r="B1173" s="141"/>
      <c r="C1173" s="111" t="s">
        <v>27</v>
      </c>
      <c r="D1173" s="111" t="n">
        <v>24</v>
      </c>
      <c r="E1173" s="111" t="n">
        <v>1</v>
      </c>
      <c r="F1173" s="156" t="n">
        <v>348.6</v>
      </c>
      <c r="G1173" s="143" t="n">
        <v>2.49</v>
      </c>
      <c r="H1173" s="115" t="n">
        <v>1</v>
      </c>
      <c r="I1173" s="253" t="s">
        <v>917</v>
      </c>
      <c r="J1173" s="265"/>
      <c r="K1173" s="149" t="s">
        <v>954</v>
      </c>
      <c r="L1173" s="168" t="s">
        <v>919</v>
      </c>
      <c r="M1173" s="268" t="n">
        <v>76</v>
      </c>
      <c r="N1173" s="174" t="n">
        <f aca="false">(D1173*G1173)*B1173</f>
        <v>0</v>
      </c>
    </row>
    <row r="1174" customFormat="false" ht="15" hidden="false" customHeight="false" outlineLevel="0" collapsed="false">
      <c r="A1174" s="185" t="n">
        <v>304682</v>
      </c>
      <c r="B1174" s="141"/>
      <c r="C1174" s="111" t="s">
        <v>955</v>
      </c>
      <c r="D1174" s="111" t="n">
        <v>24</v>
      </c>
      <c r="E1174" s="111" t="n">
        <v>1</v>
      </c>
      <c r="F1174" s="156" t="n">
        <v>348.6</v>
      </c>
      <c r="G1174" s="143" t="n">
        <v>2.49</v>
      </c>
      <c r="H1174" s="115" t="n">
        <v>1</v>
      </c>
      <c r="I1174" s="253" t="s">
        <v>917</v>
      </c>
      <c r="J1174" s="265"/>
      <c r="K1174" s="149" t="s">
        <v>956</v>
      </c>
      <c r="L1174" s="168" t="s">
        <v>919</v>
      </c>
      <c r="M1174" s="268" t="n">
        <v>77</v>
      </c>
      <c r="N1174" s="174" t="n">
        <f aca="false">(D1174*G1174)*B1174</f>
        <v>0</v>
      </c>
    </row>
    <row r="1175" customFormat="false" ht="15" hidden="false" customHeight="false" outlineLevel="0" collapsed="false">
      <c r="A1175" s="185" t="n">
        <v>300462</v>
      </c>
      <c r="B1175" s="141"/>
      <c r="C1175" s="111" t="s">
        <v>27</v>
      </c>
      <c r="D1175" s="111" t="n">
        <v>24</v>
      </c>
      <c r="E1175" s="111" t="n">
        <v>1</v>
      </c>
      <c r="F1175" s="156" t="n">
        <v>303.8</v>
      </c>
      <c r="G1175" s="143" t="n">
        <v>2.17</v>
      </c>
      <c r="H1175" s="115" t="n">
        <v>1</v>
      </c>
      <c r="I1175" s="253" t="s">
        <v>917</v>
      </c>
      <c r="J1175" s="265"/>
      <c r="K1175" s="205" t="s">
        <v>957</v>
      </c>
      <c r="L1175" s="168" t="s">
        <v>919</v>
      </c>
      <c r="M1175" s="268" t="n">
        <v>77</v>
      </c>
      <c r="N1175" s="174" t="n">
        <f aca="false">(D1175*G1175)*B1175</f>
        <v>0</v>
      </c>
    </row>
    <row r="1176" customFormat="false" ht="15" hidden="false" customHeight="false" outlineLevel="0" collapsed="false">
      <c r="A1176" s="269" t="n">
        <v>300522</v>
      </c>
      <c r="B1176" s="141"/>
      <c r="C1176" s="111" t="s">
        <v>27</v>
      </c>
      <c r="D1176" s="111" t="n">
        <v>24</v>
      </c>
      <c r="E1176" s="111" t="n">
        <v>1</v>
      </c>
      <c r="F1176" s="156" t="n">
        <v>250.6</v>
      </c>
      <c r="G1176" s="143" t="n">
        <v>1.79</v>
      </c>
      <c r="H1176" s="115" t="n">
        <v>1</v>
      </c>
      <c r="I1176" s="253" t="s">
        <v>917</v>
      </c>
      <c r="J1176" s="265"/>
      <c r="K1176" s="270" t="s">
        <v>958</v>
      </c>
      <c r="L1176" s="168" t="s">
        <v>919</v>
      </c>
      <c r="M1176" s="268" t="n">
        <v>77</v>
      </c>
      <c r="N1176" s="174" t="n">
        <f aca="false">(D1176*G1176)*B1176</f>
        <v>0</v>
      </c>
    </row>
    <row r="1177" customFormat="false" ht="15" hidden="false" customHeight="false" outlineLevel="0" collapsed="false">
      <c r="A1177" s="185" t="n">
        <v>300652</v>
      </c>
      <c r="B1177" s="141"/>
      <c r="C1177" s="111" t="s">
        <v>27</v>
      </c>
      <c r="D1177" s="111" t="n">
        <v>24</v>
      </c>
      <c r="E1177" s="111" t="n">
        <v>1</v>
      </c>
      <c r="F1177" s="156" t="n">
        <v>273</v>
      </c>
      <c r="G1177" s="143" t="n">
        <v>1.95</v>
      </c>
      <c r="H1177" s="115" t="n">
        <v>1</v>
      </c>
      <c r="I1177" s="253" t="s">
        <v>917</v>
      </c>
      <c r="J1177" s="265"/>
      <c r="K1177" s="149" t="s">
        <v>959</v>
      </c>
      <c r="L1177" s="168" t="s">
        <v>919</v>
      </c>
      <c r="M1177" s="268" t="n">
        <v>77</v>
      </c>
      <c r="N1177" s="174" t="n">
        <f aca="false">(D1177*G1177)*B1177</f>
        <v>0</v>
      </c>
    </row>
    <row r="1178" customFormat="false" ht="15" hidden="false" customHeight="false" outlineLevel="0" collapsed="false">
      <c r="A1178" s="185" t="n">
        <v>300662</v>
      </c>
      <c r="B1178" s="141"/>
      <c r="C1178" s="111" t="s">
        <v>27</v>
      </c>
      <c r="D1178" s="111" t="n">
        <v>24</v>
      </c>
      <c r="E1178" s="111" t="n">
        <v>1</v>
      </c>
      <c r="F1178" s="156" t="n">
        <v>273</v>
      </c>
      <c r="G1178" s="143" t="n">
        <v>1.95</v>
      </c>
      <c r="H1178" s="115" t="n">
        <v>1</v>
      </c>
      <c r="I1178" s="253" t="s">
        <v>917</v>
      </c>
      <c r="J1178" s="265"/>
      <c r="K1178" s="149" t="s">
        <v>960</v>
      </c>
      <c r="L1178" s="168" t="s">
        <v>919</v>
      </c>
      <c r="M1178" s="268" t="n">
        <v>77</v>
      </c>
      <c r="N1178" s="174" t="n">
        <f aca="false">(D1178*G1178)*B1178</f>
        <v>0</v>
      </c>
    </row>
    <row r="1179" customFormat="false" ht="15" hidden="false" customHeight="false" outlineLevel="0" collapsed="false">
      <c r="A1179" s="185" t="n">
        <v>300672</v>
      </c>
      <c r="B1179" s="141"/>
      <c r="C1179" s="111" t="s">
        <v>27</v>
      </c>
      <c r="D1179" s="111" t="n">
        <v>24</v>
      </c>
      <c r="E1179" s="111" t="n">
        <v>1</v>
      </c>
      <c r="F1179" s="156" t="n">
        <v>273</v>
      </c>
      <c r="G1179" s="143" t="n">
        <v>1.95</v>
      </c>
      <c r="H1179" s="115" t="n">
        <v>1</v>
      </c>
      <c r="I1179" s="253" t="s">
        <v>917</v>
      </c>
      <c r="J1179" s="265"/>
      <c r="K1179" s="149" t="s">
        <v>961</v>
      </c>
      <c r="L1179" s="168" t="s">
        <v>919</v>
      </c>
      <c r="M1179" s="268" t="n">
        <v>77</v>
      </c>
      <c r="N1179" s="174" t="n">
        <f aca="false">(D1179*G1179)*B1179</f>
        <v>0</v>
      </c>
    </row>
    <row r="1180" customFormat="false" ht="15" hidden="false" customHeight="false" outlineLevel="0" collapsed="false">
      <c r="A1180" s="185" t="n">
        <v>300682</v>
      </c>
      <c r="B1180" s="141"/>
      <c r="C1180" s="111" t="s">
        <v>27</v>
      </c>
      <c r="D1180" s="111" t="n">
        <v>24</v>
      </c>
      <c r="E1180" s="111" t="n">
        <v>1</v>
      </c>
      <c r="F1180" s="156" t="n">
        <v>273</v>
      </c>
      <c r="G1180" s="143" t="n">
        <v>1.95</v>
      </c>
      <c r="H1180" s="115" t="n">
        <v>1</v>
      </c>
      <c r="I1180" s="253" t="s">
        <v>917</v>
      </c>
      <c r="J1180" s="265"/>
      <c r="K1180" s="149" t="s">
        <v>962</v>
      </c>
      <c r="L1180" s="168" t="s">
        <v>919</v>
      </c>
      <c r="M1180" s="268" t="n">
        <v>77</v>
      </c>
      <c r="N1180" s="174" t="n">
        <f aca="false">(D1180*G1180)*B1180</f>
        <v>0</v>
      </c>
    </row>
    <row r="1181" customFormat="false" ht="15" hidden="false" customHeight="false" outlineLevel="0" collapsed="false">
      <c r="A1181" s="185" t="n">
        <v>300692</v>
      </c>
      <c r="B1181" s="141"/>
      <c r="C1181" s="111" t="s">
        <v>27</v>
      </c>
      <c r="D1181" s="111" t="n">
        <v>24</v>
      </c>
      <c r="E1181" s="111" t="n">
        <v>1</v>
      </c>
      <c r="F1181" s="156" t="n">
        <v>273</v>
      </c>
      <c r="G1181" s="143" t="n">
        <v>1.95</v>
      </c>
      <c r="H1181" s="115" t="n">
        <v>1</v>
      </c>
      <c r="I1181" s="253" t="s">
        <v>917</v>
      </c>
      <c r="J1181" s="265"/>
      <c r="K1181" s="149" t="s">
        <v>963</v>
      </c>
      <c r="L1181" s="168" t="s">
        <v>919</v>
      </c>
      <c r="M1181" s="268" t="n">
        <v>77</v>
      </c>
      <c r="N1181" s="174" t="n">
        <f aca="false">(D1181*G1181)*B1181</f>
        <v>0</v>
      </c>
    </row>
    <row r="1182" customFormat="false" ht="15" hidden="false" customHeight="false" outlineLevel="0" collapsed="false">
      <c r="A1182" s="185" t="n">
        <v>300702</v>
      </c>
      <c r="B1182" s="141"/>
      <c r="C1182" s="111" t="s">
        <v>27</v>
      </c>
      <c r="D1182" s="111" t="n">
        <v>24</v>
      </c>
      <c r="E1182" s="111" t="n">
        <v>1</v>
      </c>
      <c r="F1182" s="156" t="n">
        <v>273</v>
      </c>
      <c r="G1182" s="143" t="n">
        <v>1.95</v>
      </c>
      <c r="H1182" s="115" t="n">
        <v>1</v>
      </c>
      <c r="I1182" s="253" t="s">
        <v>917</v>
      </c>
      <c r="J1182" s="265"/>
      <c r="K1182" s="149" t="s">
        <v>964</v>
      </c>
      <c r="L1182" s="168" t="s">
        <v>919</v>
      </c>
      <c r="M1182" s="268" t="n">
        <v>77</v>
      </c>
      <c r="N1182" s="174" t="n">
        <f aca="false">(D1182*G1182)*B1182</f>
        <v>0</v>
      </c>
    </row>
    <row r="1183" customFormat="false" ht="15" hidden="false" customHeight="false" outlineLevel="0" collapsed="false">
      <c r="A1183" s="269" t="n">
        <v>300712</v>
      </c>
      <c r="B1183" s="141"/>
      <c r="C1183" s="111" t="s">
        <v>27</v>
      </c>
      <c r="D1183" s="111" t="n">
        <v>24</v>
      </c>
      <c r="E1183" s="111" t="n">
        <v>1</v>
      </c>
      <c r="F1183" s="156" t="n">
        <v>273</v>
      </c>
      <c r="G1183" s="143" t="n">
        <v>1.95</v>
      </c>
      <c r="H1183" s="115" t="n">
        <v>1</v>
      </c>
      <c r="I1183" s="253" t="s">
        <v>917</v>
      </c>
      <c r="J1183" s="265"/>
      <c r="K1183" s="149" t="s">
        <v>965</v>
      </c>
      <c r="L1183" s="168" t="s">
        <v>919</v>
      </c>
      <c r="M1183" s="268" t="n">
        <v>77</v>
      </c>
      <c r="N1183" s="174" t="n">
        <f aca="false">(D1183*G1183)*B1183</f>
        <v>0</v>
      </c>
    </row>
    <row r="1184" customFormat="false" ht="15" hidden="false" customHeight="false" outlineLevel="0" collapsed="false">
      <c r="A1184" s="269" t="n">
        <v>300722</v>
      </c>
      <c r="B1184" s="141"/>
      <c r="C1184" s="111" t="s">
        <v>27</v>
      </c>
      <c r="D1184" s="111" t="n">
        <v>24</v>
      </c>
      <c r="E1184" s="111" t="n">
        <v>1</v>
      </c>
      <c r="F1184" s="156" t="n">
        <v>273</v>
      </c>
      <c r="G1184" s="143" t="n">
        <v>1.95</v>
      </c>
      <c r="H1184" s="115" t="n">
        <v>1</v>
      </c>
      <c r="I1184" s="253" t="s">
        <v>917</v>
      </c>
      <c r="J1184" s="265"/>
      <c r="K1184" s="149" t="s">
        <v>966</v>
      </c>
      <c r="L1184" s="168" t="s">
        <v>919</v>
      </c>
      <c r="M1184" s="268" t="n">
        <v>77</v>
      </c>
      <c r="N1184" s="174" t="n">
        <f aca="false">(D1184*G1184)*B1184</f>
        <v>0</v>
      </c>
    </row>
    <row r="1185" customFormat="false" ht="15" hidden="false" customHeight="false" outlineLevel="0" collapsed="false">
      <c r="A1185" s="269" t="n">
        <v>300732</v>
      </c>
      <c r="B1185" s="141"/>
      <c r="C1185" s="111" t="s">
        <v>27</v>
      </c>
      <c r="D1185" s="111" t="n">
        <v>24</v>
      </c>
      <c r="E1185" s="111" t="n">
        <v>1</v>
      </c>
      <c r="F1185" s="156" t="n">
        <v>474.6</v>
      </c>
      <c r="G1185" s="143" t="n">
        <v>3.39</v>
      </c>
      <c r="H1185" s="115" t="n">
        <v>1</v>
      </c>
      <c r="I1185" s="253" t="s">
        <v>917</v>
      </c>
      <c r="J1185" s="265"/>
      <c r="K1185" s="149" t="s">
        <v>967</v>
      </c>
      <c r="L1185" s="168" t="s">
        <v>919</v>
      </c>
      <c r="M1185" s="268" t="n">
        <v>77</v>
      </c>
      <c r="N1185" s="174" t="n">
        <f aca="false">(D1185*G1185)*B1185</f>
        <v>0</v>
      </c>
    </row>
    <row r="1186" customFormat="false" ht="15" hidden="false" customHeight="false" outlineLevel="0" collapsed="false">
      <c r="A1186" s="185" t="n">
        <v>300812</v>
      </c>
      <c r="B1186" s="141"/>
      <c r="C1186" s="111" t="s">
        <v>27</v>
      </c>
      <c r="D1186" s="111" t="n">
        <v>24</v>
      </c>
      <c r="E1186" s="111" t="n">
        <v>1</v>
      </c>
      <c r="F1186" s="156" t="n">
        <v>231</v>
      </c>
      <c r="G1186" s="143" t="n">
        <v>1.65</v>
      </c>
      <c r="H1186" s="115" t="n">
        <v>1</v>
      </c>
      <c r="I1186" s="253" t="s">
        <v>917</v>
      </c>
      <c r="J1186" s="265"/>
      <c r="K1186" s="149" t="s">
        <v>968</v>
      </c>
      <c r="L1186" s="168" t="s">
        <v>919</v>
      </c>
      <c r="M1186" s="268" t="n">
        <v>77</v>
      </c>
      <c r="N1186" s="174" t="n">
        <f aca="false">(D1186*G1186)*B1186</f>
        <v>0</v>
      </c>
    </row>
    <row r="1187" customFormat="false" ht="15" hidden="false" customHeight="false" outlineLevel="0" collapsed="false">
      <c r="A1187" s="185" t="n">
        <v>300822</v>
      </c>
      <c r="B1187" s="141"/>
      <c r="C1187" s="111" t="s">
        <v>27</v>
      </c>
      <c r="D1187" s="111" t="n">
        <v>24</v>
      </c>
      <c r="E1187" s="111" t="n">
        <v>1</v>
      </c>
      <c r="F1187" s="156" t="n">
        <v>231</v>
      </c>
      <c r="G1187" s="143" t="n">
        <v>1.65</v>
      </c>
      <c r="H1187" s="115" t="n">
        <v>1</v>
      </c>
      <c r="I1187" s="253" t="s">
        <v>917</v>
      </c>
      <c r="J1187" s="265"/>
      <c r="K1187" s="149" t="s">
        <v>969</v>
      </c>
      <c r="L1187" s="168" t="s">
        <v>919</v>
      </c>
      <c r="M1187" s="268" t="n">
        <v>77</v>
      </c>
      <c r="N1187" s="174" t="n">
        <f aca="false">(D1187*G1187)*B1187</f>
        <v>0</v>
      </c>
    </row>
    <row r="1188" customFormat="false" ht="15" hidden="false" customHeight="false" outlineLevel="0" collapsed="false">
      <c r="A1188" s="185" t="n">
        <v>300832</v>
      </c>
      <c r="B1188" s="141"/>
      <c r="C1188" s="111" t="s">
        <v>27</v>
      </c>
      <c r="D1188" s="111" t="n">
        <v>24</v>
      </c>
      <c r="E1188" s="111" t="n">
        <v>1</v>
      </c>
      <c r="F1188" s="156" t="n">
        <v>324.8</v>
      </c>
      <c r="G1188" s="143" t="n">
        <v>2.32</v>
      </c>
      <c r="H1188" s="115" t="n">
        <v>1</v>
      </c>
      <c r="I1188" s="253" t="s">
        <v>917</v>
      </c>
      <c r="J1188" s="265"/>
      <c r="K1188" s="205" t="s">
        <v>970</v>
      </c>
      <c r="L1188" s="168" t="s">
        <v>919</v>
      </c>
      <c r="M1188" s="268" t="n">
        <v>77</v>
      </c>
      <c r="N1188" s="174" t="n">
        <f aca="false">(D1188*G1188)*B1188</f>
        <v>0</v>
      </c>
    </row>
    <row r="1189" customFormat="false" ht="15" hidden="false" customHeight="false" outlineLevel="0" collapsed="false">
      <c r="A1189" s="185" t="n">
        <v>300852</v>
      </c>
      <c r="B1189" s="141"/>
      <c r="C1189" s="111" t="s">
        <v>27</v>
      </c>
      <c r="D1189" s="111" t="n">
        <v>24</v>
      </c>
      <c r="E1189" s="111" t="n">
        <v>1</v>
      </c>
      <c r="F1189" s="156" t="n">
        <v>392</v>
      </c>
      <c r="G1189" s="143" t="n">
        <v>2.8</v>
      </c>
      <c r="H1189" s="115" t="n">
        <v>1</v>
      </c>
      <c r="I1189" s="253" t="s">
        <v>917</v>
      </c>
      <c r="J1189" s="265" t="s">
        <v>971</v>
      </c>
      <c r="K1189" s="149" t="s">
        <v>972</v>
      </c>
      <c r="L1189" s="168" t="s">
        <v>919</v>
      </c>
      <c r="M1189" s="268" t="n">
        <v>77</v>
      </c>
      <c r="N1189" s="174" t="n">
        <f aca="false">(D1189*G1189)*B1189</f>
        <v>0</v>
      </c>
    </row>
    <row r="1190" customFormat="false" ht="15" hidden="false" customHeight="false" outlineLevel="0" collapsed="false">
      <c r="A1190" s="185" t="n">
        <v>300952</v>
      </c>
      <c r="B1190" s="141"/>
      <c r="C1190" s="111" t="s">
        <v>27</v>
      </c>
      <c r="D1190" s="111" t="n">
        <v>24</v>
      </c>
      <c r="E1190" s="111" t="n">
        <v>1</v>
      </c>
      <c r="F1190" s="156" t="n">
        <v>210</v>
      </c>
      <c r="G1190" s="143" t="n">
        <v>1.5</v>
      </c>
      <c r="H1190" s="115" t="n">
        <v>1</v>
      </c>
      <c r="I1190" s="253" t="s">
        <v>917</v>
      </c>
      <c r="J1190" s="265"/>
      <c r="K1190" s="149" t="s">
        <v>973</v>
      </c>
      <c r="L1190" s="168" t="s">
        <v>919</v>
      </c>
      <c r="M1190" s="175" t="n">
        <v>78</v>
      </c>
      <c r="N1190" s="174" t="n">
        <f aca="false">(D1190*G1190)*B1190</f>
        <v>0</v>
      </c>
    </row>
    <row r="1191" customFormat="false" ht="15" hidden="false" customHeight="false" outlineLevel="0" collapsed="false">
      <c r="A1191" s="185" t="n">
        <v>300962</v>
      </c>
      <c r="B1191" s="141"/>
      <c r="C1191" s="111" t="s">
        <v>27</v>
      </c>
      <c r="D1191" s="111" t="n">
        <v>24</v>
      </c>
      <c r="E1191" s="111" t="n">
        <v>1</v>
      </c>
      <c r="F1191" s="156" t="n">
        <v>210</v>
      </c>
      <c r="G1191" s="143" t="n">
        <v>1.5</v>
      </c>
      <c r="H1191" s="115" t="n">
        <v>1</v>
      </c>
      <c r="I1191" s="253" t="s">
        <v>917</v>
      </c>
      <c r="J1191" s="265"/>
      <c r="K1191" s="149" t="s">
        <v>974</v>
      </c>
      <c r="L1191" s="168" t="s">
        <v>919</v>
      </c>
      <c r="M1191" s="175" t="n">
        <v>78</v>
      </c>
      <c r="N1191" s="174" t="n">
        <f aca="false">(D1191*G1191)*B1191</f>
        <v>0</v>
      </c>
    </row>
    <row r="1192" customFormat="false" ht="15" hidden="false" customHeight="false" outlineLevel="0" collapsed="false">
      <c r="A1192" s="185" t="n">
        <v>301152</v>
      </c>
      <c r="B1192" s="141"/>
      <c r="C1192" s="111" t="s">
        <v>27</v>
      </c>
      <c r="D1192" s="111" t="n">
        <v>24</v>
      </c>
      <c r="E1192" s="111" t="n">
        <v>1</v>
      </c>
      <c r="F1192" s="156" t="n">
        <v>219.8</v>
      </c>
      <c r="G1192" s="143" t="n">
        <v>1.57</v>
      </c>
      <c r="H1192" s="115" t="n">
        <v>1</v>
      </c>
      <c r="I1192" s="253" t="s">
        <v>917</v>
      </c>
      <c r="J1192" s="265" t="s">
        <v>975</v>
      </c>
      <c r="K1192" s="149" t="s">
        <v>976</v>
      </c>
      <c r="L1192" s="168" t="s">
        <v>919</v>
      </c>
      <c r="M1192" s="175" t="n">
        <v>78</v>
      </c>
      <c r="N1192" s="174" t="n">
        <f aca="false">(D1192*G1192)*B1192</f>
        <v>0</v>
      </c>
    </row>
    <row r="1193" customFormat="false" ht="15" hidden="false" customHeight="false" outlineLevel="0" collapsed="false">
      <c r="A1193" s="185" t="n">
        <v>301162</v>
      </c>
      <c r="B1193" s="141"/>
      <c r="C1193" s="111" t="s">
        <v>27</v>
      </c>
      <c r="D1193" s="111" t="n">
        <v>24</v>
      </c>
      <c r="E1193" s="111" t="n">
        <v>1</v>
      </c>
      <c r="F1193" s="156" t="n">
        <v>219.8</v>
      </c>
      <c r="G1193" s="143" t="n">
        <v>1.57</v>
      </c>
      <c r="H1193" s="115" t="n">
        <v>1</v>
      </c>
      <c r="I1193" s="253" t="s">
        <v>917</v>
      </c>
      <c r="J1193" s="265" t="s">
        <v>975</v>
      </c>
      <c r="K1193" s="149" t="s">
        <v>977</v>
      </c>
      <c r="L1193" s="168" t="s">
        <v>919</v>
      </c>
      <c r="M1193" s="175" t="n">
        <v>78</v>
      </c>
      <c r="N1193" s="174" t="n">
        <f aca="false">(D1193*G1193)*B1193</f>
        <v>0</v>
      </c>
    </row>
    <row r="1194" customFormat="false" ht="15" hidden="false" customHeight="false" outlineLevel="0" collapsed="false">
      <c r="A1194" s="185" t="n">
        <v>301402</v>
      </c>
      <c r="B1194" s="141"/>
      <c r="C1194" s="111" t="s">
        <v>27</v>
      </c>
      <c r="D1194" s="111" t="n">
        <v>24</v>
      </c>
      <c r="E1194" s="111" t="n">
        <v>1</v>
      </c>
      <c r="F1194" s="156" t="n">
        <v>210</v>
      </c>
      <c r="G1194" s="143" t="n">
        <v>1.5</v>
      </c>
      <c r="H1194" s="115" t="n">
        <v>1</v>
      </c>
      <c r="I1194" s="253" t="s">
        <v>917</v>
      </c>
      <c r="J1194" s="265" t="s">
        <v>978</v>
      </c>
      <c r="K1194" s="149" t="s">
        <v>979</v>
      </c>
      <c r="L1194" s="168" t="s">
        <v>919</v>
      </c>
      <c r="M1194" s="175" t="n">
        <v>78</v>
      </c>
      <c r="N1194" s="174" t="n">
        <f aca="false">(D1194*G1194)*B1194</f>
        <v>0</v>
      </c>
    </row>
    <row r="1195" customFormat="false" ht="15" hidden="false" customHeight="false" outlineLevel="0" collapsed="false">
      <c r="A1195" s="269" t="n">
        <v>301422</v>
      </c>
      <c r="B1195" s="141"/>
      <c r="C1195" s="111" t="s">
        <v>27</v>
      </c>
      <c r="D1195" s="111" t="n">
        <v>24</v>
      </c>
      <c r="E1195" s="111" t="n">
        <v>1</v>
      </c>
      <c r="F1195" s="156" t="n">
        <v>189</v>
      </c>
      <c r="G1195" s="143" t="n">
        <v>1.35</v>
      </c>
      <c r="H1195" s="115" t="n">
        <v>1</v>
      </c>
      <c r="I1195" s="253" t="s">
        <v>917</v>
      </c>
      <c r="J1195" s="265"/>
      <c r="K1195" s="271" t="s">
        <v>980</v>
      </c>
      <c r="L1195" s="168" t="s">
        <v>919</v>
      </c>
      <c r="M1195" s="175" t="n">
        <v>78</v>
      </c>
      <c r="N1195" s="174" t="n">
        <f aca="false">(D1195*G1195)*B1195</f>
        <v>0</v>
      </c>
    </row>
    <row r="1196" customFormat="false" ht="15" hidden="false" customHeight="false" outlineLevel="0" collapsed="false">
      <c r="A1196" s="269" t="n">
        <v>304752</v>
      </c>
      <c r="B1196" s="141"/>
      <c r="C1196" s="111" t="s">
        <v>27</v>
      </c>
      <c r="D1196" s="111" t="n">
        <v>24</v>
      </c>
      <c r="E1196" s="111" t="n">
        <v>1</v>
      </c>
      <c r="F1196" s="156" t="n">
        <v>189</v>
      </c>
      <c r="G1196" s="143" t="n">
        <v>1.35</v>
      </c>
      <c r="H1196" s="115" t="n">
        <v>1</v>
      </c>
      <c r="I1196" s="253" t="s">
        <v>917</v>
      </c>
      <c r="J1196" s="265"/>
      <c r="K1196" s="271" t="s">
        <v>981</v>
      </c>
      <c r="L1196" s="168" t="s">
        <v>919</v>
      </c>
      <c r="M1196" s="175" t="n">
        <v>78</v>
      </c>
      <c r="N1196" s="174" t="n">
        <f aca="false">(D1196*G1196)*B1196</f>
        <v>0</v>
      </c>
    </row>
    <row r="1197" customFormat="false" ht="15" hidden="false" customHeight="false" outlineLevel="0" collapsed="false">
      <c r="A1197" s="269" t="n">
        <v>304762</v>
      </c>
      <c r="B1197" s="141"/>
      <c r="C1197" s="111" t="s">
        <v>27</v>
      </c>
      <c r="D1197" s="111" t="n">
        <v>24</v>
      </c>
      <c r="E1197" s="111" t="n">
        <v>1</v>
      </c>
      <c r="F1197" s="156" t="n">
        <v>189</v>
      </c>
      <c r="G1197" s="143" t="n">
        <v>1.35</v>
      </c>
      <c r="H1197" s="115" t="n">
        <v>1</v>
      </c>
      <c r="I1197" s="253" t="s">
        <v>917</v>
      </c>
      <c r="J1197" s="265"/>
      <c r="K1197" s="271" t="s">
        <v>982</v>
      </c>
      <c r="L1197" s="168" t="s">
        <v>919</v>
      </c>
      <c r="M1197" s="175" t="n">
        <v>78</v>
      </c>
      <c r="N1197" s="174" t="n">
        <f aca="false">(D1197*G1197)*B1197</f>
        <v>0</v>
      </c>
    </row>
    <row r="1198" customFormat="false" ht="15" hidden="false" customHeight="false" outlineLevel="0" collapsed="false">
      <c r="A1198" s="269" t="n">
        <v>304782</v>
      </c>
      <c r="B1198" s="141"/>
      <c r="C1198" s="111" t="s">
        <v>27</v>
      </c>
      <c r="D1198" s="111" t="n">
        <v>24</v>
      </c>
      <c r="E1198" s="111" t="n">
        <v>1</v>
      </c>
      <c r="F1198" s="156" t="n">
        <v>189</v>
      </c>
      <c r="G1198" s="143" t="n">
        <v>1.35</v>
      </c>
      <c r="H1198" s="115" t="n">
        <v>1</v>
      </c>
      <c r="I1198" s="253" t="s">
        <v>917</v>
      </c>
      <c r="J1198" s="265"/>
      <c r="K1198" s="271" t="s">
        <v>983</v>
      </c>
      <c r="L1198" s="168" t="s">
        <v>919</v>
      </c>
      <c r="M1198" s="175" t="n">
        <v>78</v>
      </c>
      <c r="N1198" s="174" t="n">
        <f aca="false">(D1198*G1198)*B1198</f>
        <v>0</v>
      </c>
    </row>
    <row r="1199" customFormat="false" ht="15" hidden="false" customHeight="false" outlineLevel="0" collapsed="false">
      <c r="A1199" s="185" t="n">
        <v>301462</v>
      </c>
      <c r="B1199" s="141"/>
      <c r="C1199" s="111" t="s">
        <v>27</v>
      </c>
      <c r="D1199" s="111" t="n">
        <v>24</v>
      </c>
      <c r="E1199" s="111" t="n">
        <v>1</v>
      </c>
      <c r="F1199" s="156" t="n">
        <v>862.4</v>
      </c>
      <c r="G1199" s="143" t="n">
        <v>6.16</v>
      </c>
      <c r="H1199" s="115" t="n">
        <v>1</v>
      </c>
      <c r="I1199" s="253" t="s">
        <v>917</v>
      </c>
      <c r="J1199" s="265"/>
      <c r="K1199" s="205" t="s">
        <v>984</v>
      </c>
      <c r="L1199" s="168" t="s">
        <v>919</v>
      </c>
      <c r="M1199" s="175" t="n">
        <v>78</v>
      </c>
      <c r="N1199" s="174" t="n">
        <f aca="false">(D1199*G1199)*B1199</f>
        <v>0</v>
      </c>
    </row>
    <row r="1200" customFormat="false" ht="15" hidden="false" customHeight="false" outlineLevel="0" collapsed="false">
      <c r="A1200" s="185" t="n">
        <v>301472</v>
      </c>
      <c r="B1200" s="141"/>
      <c r="C1200" s="111" t="s">
        <v>27</v>
      </c>
      <c r="D1200" s="111" t="n">
        <v>24</v>
      </c>
      <c r="E1200" s="111" t="n">
        <v>1</v>
      </c>
      <c r="F1200" s="156" t="n">
        <v>862.4</v>
      </c>
      <c r="G1200" s="143" t="n">
        <v>6.16</v>
      </c>
      <c r="H1200" s="115" t="n">
        <v>1</v>
      </c>
      <c r="I1200" s="253" t="s">
        <v>917</v>
      </c>
      <c r="J1200" s="265"/>
      <c r="K1200" s="205" t="s">
        <v>985</v>
      </c>
      <c r="L1200" s="168" t="s">
        <v>919</v>
      </c>
      <c r="M1200" s="175" t="n">
        <v>78</v>
      </c>
      <c r="N1200" s="174" t="n">
        <f aca="false">(D1200*G1200)*B1200</f>
        <v>0</v>
      </c>
    </row>
    <row r="1201" customFormat="false" ht="15" hidden="false" customHeight="false" outlineLevel="0" collapsed="false">
      <c r="A1201" s="185" t="n">
        <v>301502</v>
      </c>
      <c r="B1201" s="141"/>
      <c r="C1201" s="111" t="s">
        <v>27</v>
      </c>
      <c r="D1201" s="111" t="n">
        <v>24</v>
      </c>
      <c r="E1201" s="111" t="n">
        <v>1</v>
      </c>
      <c r="F1201" s="156" t="n">
        <v>358.4</v>
      </c>
      <c r="G1201" s="143" t="n">
        <v>2.56</v>
      </c>
      <c r="H1201" s="115" t="n">
        <v>1</v>
      </c>
      <c r="I1201" s="253" t="s">
        <v>917</v>
      </c>
      <c r="J1201" s="265" t="s">
        <v>986</v>
      </c>
      <c r="K1201" s="149" t="s">
        <v>987</v>
      </c>
      <c r="L1201" s="168" t="s">
        <v>919</v>
      </c>
      <c r="M1201" s="175" t="n">
        <v>78</v>
      </c>
      <c r="N1201" s="174" t="n">
        <f aca="false">(D1201*G1201)*B1201</f>
        <v>0</v>
      </c>
    </row>
    <row r="1202" customFormat="false" ht="15" hidden="false" customHeight="false" outlineLevel="0" collapsed="false">
      <c r="A1202" s="185" t="n">
        <v>301522</v>
      </c>
      <c r="B1202" s="141"/>
      <c r="C1202" s="111" t="s">
        <v>27</v>
      </c>
      <c r="D1202" s="111" t="n">
        <v>24</v>
      </c>
      <c r="E1202" s="111" t="n">
        <v>1</v>
      </c>
      <c r="F1202" s="156" t="n">
        <v>357</v>
      </c>
      <c r="G1202" s="143" t="n">
        <v>2.55</v>
      </c>
      <c r="H1202" s="115" t="n">
        <v>1</v>
      </c>
      <c r="I1202" s="253" t="s">
        <v>917</v>
      </c>
      <c r="J1202" s="265" t="s">
        <v>986</v>
      </c>
      <c r="K1202" s="149" t="s">
        <v>988</v>
      </c>
      <c r="L1202" s="168" t="s">
        <v>919</v>
      </c>
      <c r="M1202" s="175" t="n">
        <v>78</v>
      </c>
      <c r="N1202" s="174" t="n">
        <f aca="false">(D1202*G1202)*B1202</f>
        <v>0</v>
      </c>
    </row>
    <row r="1203" customFormat="false" ht="15" hidden="false" customHeight="false" outlineLevel="0" collapsed="false">
      <c r="A1203" s="185" t="n">
        <v>301532</v>
      </c>
      <c r="B1203" s="141"/>
      <c r="C1203" s="111" t="s">
        <v>27</v>
      </c>
      <c r="D1203" s="111" t="n">
        <v>24</v>
      </c>
      <c r="E1203" s="111" t="n">
        <v>1</v>
      </c>
      <c r="F1203" s="156" t="n">
        <v>357</v>
      </c>
      <c r="G1203" s="143" t="n">
        <v>2.55</v>
      </c>
      <c r="H1203" s="115" t="n">
        <v>1</v>
      </c>
      <c r="I1203" s="253" t="s">
        <v>917</v>
      </c>
      <c r="J1203" s="265" t="s">
        <v>986</v>
      </c>
      <c r="K1203" s="149" t="s">
        <v>989</v>
      </c>
      <c r="L1203" s="168" t="s">
        <v>919</v>
      </c>
      <c r="M1203" s="175" t="n">
        <v>78</v>
      </c>
      <c r="N1203" s="174" t="n">
        <f aca="false">(D1203*G1203)*B1203</f>
        <v>0</v>
      </c>
    </row>
    <row r="1204" customFormat="false" ht="15" hidden="false" customHeight="false" outlineLevel="0" collapsed="false">
      <c r="A1204" s="185" t="n">
        <v>301542</v>
      </c>
      <c r="B1204" s="141"/>
      <c r="C1204" s="111" t="s">
        <v>27</v>
      </c>
      <c r="D1204" s="111" t="n">
        <v>24</v>
      </c>
      <c r="E1204" s="111" t="n">
        <v>1</v>
      </c>
      <c r="F1204" s="156" t="n">
        <v>358.4</v>
      </c>
      <c r="G1204" s="143" t="n">
        <v>2.56</v>
      </c>
      <c r="H1204" s="115" t="n">
        <v>1</v>
      </c>
      <c r="I1204" s="253" t="s">
        <v>917</v>
      </c>
      <c r="J1204" s="265" t="s">
        <v>986</v>
      </c>
      <c r="K1204" s="205" t="s">
        <v>990</v>
      </c>
      <c r="L1204" s="168" t="s">
        <v>919</v>
      </c>
      <c r="M1204" s="175" t="n">
        <v>78</v>
      </c>
      <c r="N1204" s="174" t="n">
        <f aca="false">(D1204*G1204)*B1204</f>
        <v>0</v>
      </c>
    </row>
    <row r="1205" customFormat="false" ht="15" hidden="false" customHeight="false" outlineLevel="0" collapsed="false">
      <c r="A1205" s="185" t="n">
        <v>301752</v>
      </c>
      <c r="B1205" s="141"/>
      <c r="C1205" s="111" t="s">
        <v>27</v>
      </c>
      <c r="D1205" s="111" t="n">
        <v>24</v>
      </c>
      <c r="E1205" s="111" t="n">
        <v>1</v>
      </c>
      <c r="F1205" s="156" t="n">
        <v>294</v>
      </c>
      <c r="G1205" s="143" t="n">
        <v>2.1</v>
      </c>
      <c r="H1205" s="115" t="n">
        <v>1</v>
      </c>
      <c r="I1205" s="253" t="s">
        <v>917</v>
      </c>
      <c r="J1205" s="265" t="s">
        <v>991</v>
      </c>
      <c r="K1205" s="149" t="s">
        <v>992</v>
      </c>
      <c r="L1205" s="168" t="s">
        <v>919</v>
      </c>
      <c r="M1205" s="175" t="n">
        <v>78</v>
      </c>
      <c r="N1205" s="174" t="n">
        <f aca="false">(D1205*G1205)*B1205</f>
        <v>0</v>
      </c>
    </row>
    <row r="1206" customFormat="false" ht="15" hidden="false" customHeight="false" outlineLevel="0" collapsed="false">
      <c r="A1206" s="185" t="n">
        <v>301762</v>
      </c>
      <c r="B1206" s="141"/>
      <c r="C1206" s="111" t="s">
        <v>27</v>
      </c>
      <c r="D1206" s="111" t="n">
        <v>24</v>
      </c>
      <c r="E1206" s="111" t="n">
        <v>1</v>
      </c>
      <c r="F1206" s="156" t="n">
        <v>252</v>
      </c>
      <c r="G1206" s="143" t="n">
        <v>1.8</v>
      </c>
      <c r="H1206" s="115" t="n">
        <v>1</v>
      </c>
      <c r="I1206" s="253" t="s">
        <v>917</v>
      </c>
      <c r="J1206" s="265" t="s">
        <v>993</v>
      </c>
      <c r="K1206" s="149" t="s">
        <v>994</v>
      </c>
      <c r="L1206" s="168" t="s">
        <v>919</v>
      </c>
      <c r="M1206" s="175" t="n">
        <v>79</v>
      </c>
      <c r="N1206" s="174" t="n">
        <f aca="false">(D1206*G1206)*B1206</f>
        <v>0</v>
      </c>
    </row>
    <row r="1207" customFormat="false" ht="15" hidden="false" customHeight="false" outlineLevel="0" collapsed="false">
      <c r="A1207" s="185" t="n">
        <v>301772</v>
      </c>
      <c r="B1207" s="141"/>
      <c r="C1207" s="111" t="s">
        <v>27</v>
      </c>
      <c r="D1207" s="111" t="n">
        <v>24</v>
      </c>
      <c r="E1207" s="111" t="n">
        <v>1</v>
      </c>
      <c r="F1207" s="156" t="n">
        <v>357</v>
      </c>
      <c r="G1207" s="143" t="n">
        <v>2.55</v>
      </c>
      <c r="H1207" s="115" t="n">
        <v>1</v>
      </c>
      <c r="I1207" s="253" t="s">
        <v>917</v>
      </c>
      <c r="J1207" s="265" t="s">
        <v>995</v>
      </c>
      <c r="K1207" s="149" t="s">
        <v>996</v>
      </c>
      <c r="L1207" s="168" t="s">
        <v>919</v>
      </c>
      <c r="M1207" s="175" t="n">
        <v>79</v>
      </c>
      <c r="N1207" s="174" t="n">
        <f aca="false">(D1207*G1207)*B1207</f>
        <v>0</v>
      </c>
    </row>
    <row r="1208" customFormat="false" ht="15" hidden="false" customHeight="false" outlineLevel="0" collapsed="false">
      <c r="A1208" s="185" t="n">
        <v>301782</v>
      </c>
      <c r="B1208" s="141"/>
      <c r="C1208" s="111" t="s">
        <v>27</v>
      </c>
      <c r="D1208" s="111" t="n">
        <v>24</v>
      </c>
      <c r="E1208" s="111" t="n">
        <v>1</v>
      </c>
      <c r="F1208" s="156" t="n">
        <v>253.4</v>
      </c>
      <c r="G1208" s="143" t="n">
        <v>1.81</v>
      </c>
      <c r="H1208" s="115" t="n">
        <v>1</v>
      </c>
      <c r="I1208" s="253" t="s">
        <v>917</v>
      </c>
      <c r="J1208" s="265"/>
      <c r="K1208" s="149" t="s">
        <v>997</v>
      </c>
      <c r="L1208" s="168" t="s">
        <v>919</v>
      </c>
      <c r="M1208" s="175" t="n">
        <v>79</v>
      </c>
      <c r="N1208" s="174" t="n">
        <f aca="false">(D1208*G1208)*B1208</f>
        <v>0</v>
      </c>
    </row>
    <row r="1209" customFormat="false" ht="15" hidden="false" customHeight="false" outlineLevel="0" collapsed="false">
      <c r="A1209" s="185" t="n">
        <v>301792</v>
      </c>
      <c r="B1209" s="141"/>
      <c r="C1209" s="111" t="s">
        <v>27</v>
      </c>
      <c r="D1209" s="111" t="n">
        <v>24</v>
      </c>
      <c r="E1209" s="111" t="n">
        <v>1</v>
      </c>
      <c r="F1209" s="156" t="n">
        <v>253.4</v>
      </c>
      <c r="G1209" s="143" t="n">
        <v>1.81</v>
      </c>
      <c r="H1209" s="115" t="n">
        <v>1</v>
      </c>
      <c r="I1209" s="253" t="s">
        <v>917</v>
      </c>
      <c r="J1209" s="265"/>
      <c r="K1209" s="149" t="s">
        <v>998</v>
      </c>
      <c r="L1209" s="168" t="s">
        <v>919</v>
      </c>
      <c r="M1209" s="175" t="n">
        <v>79</v>
      </c>
      <c r="N1209" s="174" t="n">
        <f aca="false">(D1209*G1209)*B1209</f>
        <v>0</v>
      </c>
    </row>
    <row r="1210" customFormat="false" ht="15" hidden="false" customHeight="false" outlineLevel="0" collapsed="false">
      <c r="A1210" s="185" t="n">
        <v>301802</v>
      </c>
      <c r="B1210" s="141"/>
      <c r="C1210" s="111" t="s">
        <v>27</v>
      </c>
      <c r="D1210" s="111" t="n">
        <v>24</v>
      </c>
      <c r="E1210" s="111" t="n">
        <v>1</v>
      </c>
      <c r="F1210" s="156" t="n">
        <v>253.4</v>
      </c>
      <c r="G1210" s="143" t="n">
        <v>1.81</v>
      </c>
      <c r="H1210" s="115" t="n">
        <v>1</v>
      </c>
      <c r="I1210" s="253" t="s">
        <v>917</v>
      </c>
      <c r="J1210" s="265"/>
      <c r="K1210" s="149" t="s">
        <v>999</v>
      </c>
      <c r="L1210" s="168" t="s">
        <v>919</v>
      </c>
      <c r="M1210" s="175" t="n">
        <v>79</v>
      </c>
      <c r="N1210" s="174" t="n">
        <f aca="false">(D1210*G1210)*B1210</f>
        <v>0</v>
      </c>
    </row>
    <row r="1211" customFormat="false" ht="15" hidden="false" customHeight="false" outlineLevel="0" collapsed="false">
      <c r="A1211" s="185" t="n">
        <v>301812</v>
      </c>
      <c r="B1211" s="141"/>
      <c r="C1211" s="111" t="s">
        <v>27</v>
      </c>
      <c r="D1211" s="111" t="n">
        <v>24</v>
      </c>
      <c r="E1211" s="111" t="n">
        <v>1</v>
      </c>
      <c r="F1211" s="156" t="n">
        <v>253.4</v>
      </c>
      <c r="G1211" s="143" t="n">
        <v>1.81</v>
      </c>
      <c r="H1211" s="115" t="n">
        <v>1</v>
      </c>
      <c r="I1211" s="253" t="s">
        <v>917</v>
      </c>
      <c r="J1211" s="265"/>
      <c r="K1211" s="149" t="s">
        <v>1000</v>
      </c>
      <c r="L1211" s="168" t="s">
        <v>919</v>
      </c>
      <c r="M1211" s="175" t="n">
        <v>79</v>
      </c>
      <c r="N1211" s="174" t="n">
        <f aca="false">(D1211*G1211)*B1211</f>
        <v>0</v>
      </c>
    </row>
    <row r="1212" customFormat="false" ht="15" hidden="false" customHeight="false" outlineLevel="0" collapsed="false">
      <c r="A1212" s="185" t="n">
        <v>301822</v>
      </c>
      <c r="B1212" s="141"/>
      <c r="C1212" s="111" t="s">
        <v>27</v>
      </c>
      <c r="D1212" s="111" t="n">
        <v>24</v>
      </c>
      <c r="E1212" s="111" t="n">
        <v>1</v>
      </c>
      <c r="F1212" s="156" t="n">
        <v>369.6</v>
      </c>
      <c r="G1212" s="143" t="n">
        <v>2.64</v>
      </c>
      <c r="H1212" s="115" t="n">
        <v>1</v>
      </c>
      <c r="I1212" s="253" t="s">
        <v>917</v>
      </c>
      <c r="J1212" s="265"/>
      <c r="K1212" s="149" t="s">
        <v>1001</v>
      </c>
      <c r="L1212" s="168" t="s">
        <v>919</v>
      </c>
      <c r="M1212" s="175" t="n">
        <v>79</v>
      </c>
      <c r="N1212" s="174" t="n">
        <f aca="false">(D1212*G1212)*B1212</f>
        <v>0</v>
      </c>
    </row>
    <row r="1213" customFormat="false" ht="15" hidden="false" customHeight="false" outlineLevel="0" collapsed="false">
      <c r="A1213" s="185" t="n">
        <v>301832</v>
      </c>
      <c r="B1213" s="141"/>
      <c r="C1213" s="111" t="s">
        <v>27</v>
      </c>
      <c r="D1213" s="111" t="n">
        <v>24</v>
      </c>
      <c r="E1213" s="111" t="n">
        <v>1</v>
      </c>
      <c r="F1213" s="156" t="n">
        <v>369.6</v>
      </c>
      <c r="G1213" s="143" t="n">
        <v>2.64</v>
      </c>
      <c r="H1213" s="115" t="n">
        <v>1</v>
      </c>
      <c r="I1213" s="253" t="s">
        <v>917</v>
      </c>
      <c r="J1213" s="265"/>
      <c r="K1213" s="149" t="s">
        <v>1002</v>
      </c>
      <c r="L1213" s="168" t="s">
        <v>919</v>
      </c>
      <c r="M1213" s="175" t="n">
        <v>79</v>
      </c>
      <c r="N1213" s="174" t="n">
        <f aca="false">(D1213*G1213)*B1213</f>
        <v>0</v>
      </c>
    </row>
    <row r="1214" customFormat="false" ht="15" hidden="false" customHeight="false" outlineLevel="0" collapsed="false">
      <c r="A1214" s="185" t="n">
        <v>301852</v>
      </c>
      <c r="B1214" s="141"/>
      <c r="C1214" s="111" t="s">
        <v>27</v>
      </c>
      <c r="D1214" s="111" t="n">
        <v>24</v>
      </c>
      <c r="E1214" s="111" t="n">
        <v>1</v>
      </c>
      <c r="F1214" s="156" t="n">
        <v>358.4</v>
      </c>
      <c r="G1214" s="143" t="n">
        <v>2.56</v>
      </c>
      <c r="H1214" s="115" t="n">
        <v>1</v>
      </c>
      <c r="I1214" s="253" t="s">
        <v>917</v>
      </c>
      <c r="J1214" s="265" t="s">
        <v>995</v>
      </c>
      <c r="K1214" s="149" t="s">
        <v>1003</v>
      </c>
      <c r="L1214" s="168" t="s">
        <v>919</v>
      </c>
      <c r="M1214" s="175" t="n">
        <v>79</v>
      </c>
      <c r="N1214" s="174" t="n">
        <f aca="false">(D1214*G1214)*B1214</f>
        <v>0</v>
      </c>
    </row>
    <row r="1215" customFormat="false" ht="15" hidden="false" customHeight="false" outlineLevel="0" collapsed="false">
      <c r="A1215" s="185" t="n">
        <v>301862</v>
      </c>
      <c r="B1215" s="141"/>
      <c r="C1215" s="111" t="s">
        <v>27</v>
      </c>
      <c r="D1215" s="111" t="n">
        <v>24</v>
      </c>
      <c r="E1215" s="111" t="n">
        <v>1</v>
      </c>
      <c r="F1215" s="156" t="n">
        <v>242.2</v>
      </c>
      <c r="G1215" s="143" t="n">
        <v>1.73</v>
      </c>
      <c r="H1215" s="115" t="n">
        <v>1</v>
      </c>
      <c r="I1215" s="253" t="s">
        <v>917</v>
      </c>
      <c r="J1215" s="265" t="s">
        <v>995</v>
      </c>
      <c r="K1215" s="205" t="s">
        <v>1004</v>
      </c>
      <c r="L1215" s="168" t="s">
        <v>919</v>
      </c>
      <c r="M1215" s="175" t="n">
        <v>79</v>
      </c>
      <c r="N1215" s="174" t="n">
        <f aca="false">(D1215*G1215)*B1215</f>
        <v>0</v>
      </c>
    </row>
    <row r="1216" customFormat="false" ht="15" hidden="false" customHeight="false" outlineLevel="0" collapsed="false">
      <c r="A1216" s="185" t="n">
        <v>301872</v>
      </c>
      <c r="B1216" s="141"/>
      <c r="C1216" s="111" t="s">
        <v>27</v>
      </c>
      <c r="D1216" s="111" t="n">
        <v>24</v>
      </c>
      <c r="E1216" s="111" t="n">
        <v>1</v>
      </c>
      <c r="F1216" s="156" t="n">
        <v>253.4</v>
      </c>
      <c r="G1216" s="143" t="n">
        <v>1.81</v>
      </c>
      <c r="H1216" s="115" t="n">
        <v>1</v>
      </c>
      <c r="I1216" s="253" t="s">
        <v>917</v>
      </c>
      <c r="J1216" s="265"/>
      <c r="K1216" s="205" t="s">
        <v>1005</v>
      </c>
      <c r="L1216" s="168" t="s">
        <v>919</v>
      </c>
      <c r="M1216" s="175" t="n">
        <v>79</v>
      </c>
      <c r="N1216" s="174" t="n">
        <f aca="false">(D1216*G1216)*B1216</f>
        <v>0</v>
      </c>
    </row>
    <row r="1217" customFormat="false" ht="15" hidden="false" customHeight="false" outlineLevel="0" collapsed="false">
      <c r="A1217" s="185" t="n">
        <v>301882</v>
      </c>
      <c r="B1217" s="141"/>
      <c r="C1217" s="111" t="s">
        <v>27</v>
      </c>
      <c r="D1217" s="111" t="n">
        <v>24</v>
      </c>
      <c r="E1217" s="111" t="n">
        <v>1</v>
      </c>
      <c r="F1217" s="156" t="n">
        <v>347.2</v>
      </c>
      <c r="G1217" s="143" t="n">
        <v>2.48</v>
      </c>
      <c r="H1217" s="115" t="n">
        <v>1</v>
      </c>
      <c r="I1217" s="253" t="s">
        <v>917</v>
      </c>
      <c r="J1217" s="265"/>
      <c r="K1217" s="205" t="s">
        <v>1006</v>
      </c>
      <c r="L1217" s="168" t="s">
        <v>919</v>
      </c>
      <c r="M1217" s="175" t="n">
        <v>79</v>
      </c>
      <c r="N1217" s="174" t="n">
        <f aca="false">(D1217*G1217)*B1217</f>
        <v>0</v>
      </c>
    </row>
    <row r="1218" customFormat="false" ht="15" hidden="false" customHeight="false" outlineLevel="0" collapsed="false">
      <c r="A1218" s="185" t="n">
        <v>301892</v>
      </c>
      <c r="B1218" s="141"/>
      <c r="C1218" s="111" t="s">
        <v>27</v>
      </c>
      <c r="D1218" s="111" t="n">
        <v>24</v>
      </c>
      <c r="E1218" s="111" t="n">
        <v>1</v>
      </c>
      <c r="F1218" s="156" t="n">
        <v>250.6</v>
      </c>
      <c r="G1218" s="143" t="n">
        <v>1.79</v>
      </c>
      <c r="H1218" s="115" t="n">
        <v>1</v>
      </c>
      <c r="I1218" s="253" t="s">
        <v>917</v>
      </c>
      <c r="J1218" s="265"/>
      <c r="K1218" s="205" t="s">
        <v>1007</v>
      </c>
      <c r="L1218" s="168" t="s">
        <v>919</v>
      </c>
      <c r="M1218" s="175" t="n">
        <v>79</v>
      </c>
      <c r="N1218" s="174" t="n">
        <f aca="false">(D1218*G1218)*B1218</f>
        <v>0</v>
      </c>
    </row>
    <row r="1219" customFormat="false" ht="15" hidden="false" customHeight="false" outlineLevel="0" collapsed="false">
      <c r="A1219" s="185" t="n">
        <v>301902</v>
      </c>
      <c r="B1219" s="141"/>
      <c r="C1219" s="111" t="s">
        <v>27</v>
      </c>
      <c r="D1219" s="111" t="n">
        <v>24</v>
      </c>
      <c r="E1219" s="111" t="n">
        <v>1</v>
      </c>
      <c r="F1219" s="156" t="n">
        <v>253.4</v>
      </c>
      <c r="G1219" s="143" t="n">
        <v>1.81</v>
      </c>
      <c r="H1219" s="115" t="n">
        <v>1</v>
      </c>
      <c r="I1219" s="253" t="s">
        <v>917</v>
      </c>
      <c r="J1219" s="265"/>
      <c r="K1219" s="205" t="s">
        <v>1008</v>
      </c>
      <c r="L1219" s="168" t="s">
        <v>919</v>
      </c>
      <c r="M1219" s="175" t="n">
        <v>79</v>
      </c>
      <c r="N1219" s="174" t="n">
        <f aca="false">(D1219*G1219)*B1219</f>
        <v>0</v>
      </c>
    </row>
    <row r="1220" customFormat="false" ht="15" hidden="false" customHeight="false" outlineLevel="0" collapsed="false">
      <c r="A1220" s="185" t="n">
        <v>302102</v>
      </c>
      <c r="B1220" s="141"/>
      <c r="C1220" s="111" t="s">
        <v>27</v>
      </c>
      <c r="D1220" s="111" t="n">
        <v>24</v>
      </c>
      <c r="E1220" s="111" t="n">
        <v>1</v>
      </c>
      <c r="F1220" s="156" t="n">
        <v>242.2</v>
      </c>
      <c r="G1220" s="143" t="n">
        <v>1.73</v>
      </c>
      <c r="H1220" s="115" t="n">
        <v>1</v>
      </c>
      <c r="I1220" s="253" t="s">
        <v>917</v>
      </c>
      <c r="J1220" s="265" t="s">
        <v>1009</v>
      </c>
      <c r="K1220" s="149" t="s">
        <v>1010</v>
      </c>
      <c r="L1220" s="168" t="s">
        <v>919</v>
      </c>
      <c r="M1220" s="175" t="n">
        <v>79</v>
      </c>
      <c r="N1220" s="174" t="n">
        <f aca="false">(D1220*G1220)*B1220</f>
        <v>0</v>
      </c>
    </row>
    <row r="1221" customFormat="false" ht="15" hidden="false" customHeight="false" outlineLevel="0" collapsed="false">
      <c r="A1221" s="185" t="n">
        <v>302112</v>
      </c>
      <c r="B1221" s="141"/>
      <c r="C1221" s="111" t="s">
        <v>27</v>
      </c>
      <c r="D1221" s="111" t="n">
        <v>24</v>
      </c>
      <c r="E1221" s="111" t="n">
        <v>1</v>
      </c>
      <c r="F1221" s="156" t="n">
        <v>231</v>
      </c>
      <c r="G1221" s="143" t="n">
        <v>1.65</v>
      </c>
      <c r="H1221" s="115" t="n">
        <v>1</v>
      </c>
      <c r="I1221" s="253" t="s">
        <v>917</v>
      </c>
      <c r="J1221" s="265" t="s">
        <v>1009</v>
      </c>
      <c r="K1221" s="205" t="s">
        <v>1011</v>
      </c>
      <c r="L1221" s="168" t="s">
        <v>919</v>
      </c>
      <c r="M1221" s="175" t="n">
        <v>79</v>
      </c>
      <c r="N1221" s="174" t="n">
        <f aca="false">(D1221*G1221)*B1221</f>
        <v>0</v>
      </c>
    </row>
    <row r="1222" customFormat="false" ht="15" hidden="false" customHeight="false" outlineLevel="0" collapsed="false">
      <c r="A1222" s="185" t="n">
        <v>302202</v>
      </c>
      <c r="B1222" s="141"/>
      <c r="C1222" s="111" t="s">
        <v>27</v>
      </c>
      <c r="D1222" s="111" t="n">
        <v>24</v>
      </c>
      <c r="E1222" s="111" t="n">
        <v>1</v>
      </c>
      <c r="F1222" s="156" t="n">
        <v>242.2</v>
      </c>
      <c r="G1222" s="143" t="n">
        <v>1.73</v>
      </c>
      <c r="H1222" s="115" t="n">
        <v>1</v>
      </c>
      <c r="I1222" s="253" t="s">
        <v>917</v>
      </c>
      <c r="J1222" s="265"/>
      <c r="K1222" s="149" t="s">
        <v>1012</v>
      </c>
      <c r="L1222" s="168" t="s">
        <v>919</v>
      </c>
      <c r="M1222" s="175" t="n">
        <v>80</v>
      </c>
      <c r="N1222" s="174" t="n">
        <f aca="false">(D1222*G1222)*B1222</f>
        <v>0</v>
      </c>
    </row>
    <row r="1223" customFormat="false" ht="15" hidden="false" customHeight="false" outlineLevel="0" collapsed="false">
      <c r="A1223" s="269" t="n">
        <v>302222</v>
      </c>
      <c r="B1223" s="141"/>
      <c r="C1223" s="111" t="s">
        <v>27</v>
      </c>
      <c r="D1223" s="111" t="n">
        <v>24</v>
      </c>
      <c r="E1223" s="111" t="n">
        <v>1</v>
      </c>
      <c r="F1223" s="156" t="n">
        <v>231</v>
      </c>
      <c r="G1223" s="143" t="n">
        <v>1.65</v>
      </c>
      <c r="H1223" s="115" t="n">
        <v>1</v>
      </c>
      <c r="I1223" s="253" t="s">
        <v>917</v>
      </c>
      <c r="J1223" s="265"/>
      <c r="K1223" s="149" t="s">
        <v>1013</v>
      </c>
      <c r="L1223" s="168" t="s">
        <v>919</v>
      </c>
      <c r="M1223" s="175" t="n">
        <v>80</v>
      </c>
      <c r="N1223" s="174" t="n">
        <f aca="false">(D1223*G1223)*B1223</f>
        <v>0</v>
      </c>
    </row>
    <row r="1224" customFormat="false" ht="15" hidden="false" customHeight="false" outlineLevel="0" collapsed="false">
      <c r="A1224" s="269" t="n">
        <v>302312</v>
      </c>
      <c r="B1224" s="141"/>
      <c r="C1224" s="111" t="s">
        <v>27</v>
      </c>
      <c r="D1224" s="111" t="n">
        <v>24</v>
      </c>
      <c r="E1224" s="111" t="n">
        <v>1</v>
      </c>
      <c r="F1224" s="156" t="n">
        <v>210</v>
      </c>
      <c r="G1224" s="143" t="n">
        <v>1.5</v>
      </c>
      <c r="H1224" s="115" t="n">
        <v>1</v>
      </c>
      <c r="I1224" s="253" t="s">
        <v>917</v>
      </c>
      <c r="J1224" s="265"/>
      <c r="K1224" s="149" t="s">
        <v>1014</v>
      </c>
      <c r="L1224" s="168" t="s">
        <v>919</v>
      </c>
      <c r="M1224" s="175" t="n">
        <v>80</v>
      </c>
      <c r="N1224" s="174" t="n">
        <f aca="false">(D1224*G1224)*B1224</f>
        <v>0</v>
      </c>
    </row>
    <row r="1225" customFormat="false" ht="15" hidden="false" customHeight="false" outlineLevel="0" collapsed="false">
      <c r="A1225" s="185" t="n">
        <v>302332</v>
      </c>
      <c r="B1225" s="141"/>
      <c r="C1225" s="111" t="s">
        <v>27</v>
      </c>
      <c r="D1225" s="111" t="n">
        <v>24</v>
      </c>
      <c r="E1225" s="111" t="n">
        <v>1</v>
      </c>
      <c r="F1225" s="156" t="n">
        <v>306.6</v>
      </c>
      <c r="G1225" s="143" t="n">
        <v>2.19</v>
      </c>
      <c r="H1225" s="115" t="n">
        <v>1</v>
      </c>
      <c r="I1225" s="253" t="s">
        <v>917</v>
      </c>
      <c r="J1225" s="265"/>
      <c r="K1225" s="149" t="s">
        <v>1015</v>
      </c>
      <c r="L1225" s="168" t="s">
        <v>919</v>
      </c>
      <c r="M1225" s="175" t="n">
        <v>80</v>
      </c>
      <c r="N1225" s="174" t="n">
        <f aca="false">(D1225*G1225)*B1225</f>
        <v>0</v>
      </c>
    </row>
    <row r="1226" customFormat="false" ht="15" hidden="false" customHeight="false" outlineLevel="0" collapsed="false">
      <c r="A1226" s="185" t="n">
        <v>302452</v>
      </c>
      <c r="B1226" s="141"/>
      <c r="C1226" s="111" t="s">
        <v>27</v>
      </c>
      <c r="D1226" s="111" t="n">
        <v>24</v>
      </c>
      <c r="E1226" s="111" t="n">
        <v>1</v>
      </c>
      <c r="F1226" s="156" t="n">
        <v>273</v>
      </c>
      <c r="G1226" s="143" t="n">
        <v>1.95</v>
      </c>
      <c r="H1226" s="115" t="n">
        <v>1</v>
      </c>
      <c r="I1226" s="253" t="s">
        <v>917</v>
      </c>
      <c r="J1226" s="265" t="s">
        <v>1016</v>
      </c>
      <c r="K1226" s="149" t="s">
        <v>1017</v>
      </c>
      <c r="L1226" s="168" t="s">
        <v>919</v>
      </c>
      <c r="M1226" s="175" t="n">
        <v>80</v>
      </c>
      <c r="N1226" s="174" t="n">
        <f aca="false">(D1226*G1226)*B1226</f>
        <v>0</v>
      </c>
    </row>
    <row r="1227" customFormat="false" ht="15" hidden="false" customHeight="false" outlineLevel="0" collapsed="false">
      <c r="A1227" s="185" t="n">
        <v>302612</v>
      </c>
      <c r="B1227" s="141"/>
      <c r="C1227" s="111" t="s">
        <v>27</v>
      </c>
      <c r="D1227" s="111" t="n">
        <v>24</v>
      </c>
      <c r="E1227" s="111" t="n">
        <v>1</v>
      </c>
      <c r="F1227" s="156" t="n">
        <v>347.2</v>
      </c>
      <c r="G1227" s="143" t="n">
        <v>2.48</v>
      </c>
      <c r="H1227" s="115" t="n">
        <v>1</v>
      </c>
      <c r="I1227" s="253" t="s">
        <v>917</v>
      </c>
      <c r="J1227" s="265" t="s">
        <v>1018</v>
      </c>
      <c r="K1227" s="149" t="s">
        <v>1019</v>
      </c>
      <c r="L1227" s="168" t="s">
        <v>919</v>
      </c>
      <c r="M1227" s="175" t="n">
        <v>80</v>
      </c>
      <c r="N1227" s="174" t="n">
        <f aca="false">(D1227*G1227)*B1227</f>
        <v>0</v>
      </c>
    </row>
    <row r="1228" customFormat="false" ht="15" hidden="false" customHeight="false" outlineLevel="0" collapsed="false">
      <c r="A1228" s="185" t="n">
        <v>302622</v>
      </c>
      <c r="B1228" s="141"/>
      <c r="C1228" s="111" t="s">
        <v>27</v>
      </c>
      <c r="D1228" s="111" t="n">
        <v>24</v>
      </c>
      <c r="E1228" s="111" t="n">
        <v>1</v>
      </c>
      <c r="F1228" s="156" t="n">
        <v>347.2</v>
      </c>
      <c r="G1228" s="143" t="n">
        <v>2.48</v>
      </c>
      <c r="H1228" s="115" t="n">
        <v>1</v>
      </c>
      <c r="I1228" s="253" t="s">
        <v>917</v>
      </c>
      <c r="J1228" s="265"/>
      <c r="K1228" s="149" t="s">
        <v>1020</v>
      </c>
      <c r="L1228" s="168" t="s">
        <v>919</v>
      </c>
      <c r="M1228" s="175" t="n">
        <v>80</v>
      </c>
      <c r="N1228" s="174" t="n">
        <f aca="false">(D1228*G1228)*B1228</f>
        <v>0</v>
      </c>
    </row>
    <row r="1229" customFormat="false" ht="15" hidden="false" customHeight="false" outlineLevel="0" collapsed="false">
      <c r="A1229" s="185" t="n">
        <v>302632</v>
      </c>
      <c r="B1229" s="141"/>
      <c r="C1229" s="111" t="s">
        <v>27</v>
      </c>
      <c r="D1229" s="111" t="n">
        <v>24</v>
      </c>
      <c r="E1229" s="111" t="n">
        <v>1</v>
      </c>
      <c r="F1229" s="156" t="n">
        <v>347.2</v>
      </c>
      <c r="G1229" s="143" t="n">
        <v>2.48</v>
      </c>
      <c r="H1229" s="115" t="n">
        <v>1</v>
      </c>
      <c r="I1229" s="253" t="s">
        <v>917</v>
      </c>
      <c r="J1229" s="265" t="s">
        <v>1021</v>
      </c>
      <c r="K1229" s="149" t="s">
        <v>1022</v>
      </c>
      <c r="L1229" s="168" t="s">
        <v>919</v>
      </c>
      <c r="M1229" s="175" t="n">
        <v>80</v>
      </c>
      <c r="N1229" s="174" t="n">
        <f aca="false">(D1229*G1229)*B1229</f>
        <v>0</v>
      </c>
    </row>
    <row r="1230" customFormat="false" ht="15" hidden="false" customHeight="false" outlineLevel="0" collapsed="false">
      <c r="A1230" s="185" t="n">
        <v>302652</v>
      </c>
      <c r="B1230" s="141"/>
      <c r="C1230" s="111" t="s">
        <v>27</v>
      </c>
      <c r="D1230" s="111" t="n">
        <v>24</v>
      </c>
      <c r="E1230" s="111" t="n">
        <v>1</v>
      </c>
      <c r="F1230" s="156" t="n">
        <v>309.4</v>
      </c>
      <c r="G1230" s="143" t="n">
        <v>2.21</v>
      </c>
      <c r="H1230" s="115" t="n">
        <v>1</v>
      </c>
      <c r="I1230" s="253" t="s">
        <v>917</v>
      </c>
      <c r="J1230" s="265"/>
      <c r="K1230" s="205" t="s">
        <v>1023</v>
      </c>
      <c r="L1230" s="168" t="s">
        <v>919</v>
      </c>
      <c r="M1230" s="175" t="n">
        <v>80</v>
      </c>
      <c r="N1230" s="174" t="n">
        <f aca="false">(D1230*G1230)*B1230</f>
        <v>0</v>
      </c>
    </row>
    <row r="1231" customFormat="false" ht="15" hidden="false" customHeight="false" outlineLevel="0" collapsed="false">
      <c r="A1231" s="185" t="n">
        <v>302662</v>
      </c>
      <c r="B1231" s="141"/>
      <c r="C1231" s="111" t="s">
        <v>27</v>
      </c>
      <c r="D1231" s="111" t="n">
        <v>24</v>
      </c>
      <c r="E1231" s="111" t="n">
        <v>1</v>
      </c>
      <c r="F1231" s="156" t="n">
        <v>309.4</v>
      </c>
      <c r="G1231" s="143" t="n">
        <v>2.21</v>
      </c>
      <c r="H1231" s="115" t="n">
        <v>1</v>
      </c>
      <c r="I1231" s="253" t="s">
        <v>917</v>
      </c>
      <c r="J1231" s="265"/>
      <c r="K1231" s="205" t="s">
        <v>1024</v>
      </c>
      <c r="L1231" s="168" t="s">
        <v>919</v>
      </c>
      <c r="M1231" s="175" t="n">
        <v>80</v>
      </c>
      <c r="N1231" s="174" t="n">
        <f aca="false">(D1231*G1231)*B1231</f>
        <v>0</v>
      </c>
    </row>
    <row r="1232" customFormat="false" ht="15" hidden="false" customHeight="false" outlineLevel="0" collapsed="false">
      <c r="A1232" s="185" t="n">
        <v>302672</v>
      </c>
      <c r="B1232" s="141"/>
      <c r="C1232" s="111" t="s">
        <v>27</v>
      </c>
      <c r="D1232" s="111" t="n">
        <v>24</v>
      </c>
      <c r="E1232" s="111" t="n">
        <v>1</v>
      </c>
      <c r="F1232" s="156" t="n">
        <v>309.4</v>
      </c>
      <c r="G1232" s="143" t="n">
        <v>2.21</v>
      </c>
      <c r="H1232" s="115" t="n">
        <v>1</v>
      </c>
      <c r="I1232" s="253" t="s">
        <v>917</v>
      </c>
      <c r="J1232" s="265"/>
      <c r="K1232" s="205" t="s">
        <v>1025</v>
      </c>
      <c r="L1232" s="168" t="s">
        <v>919</v>
      </c>
      <c r="M1232" s="175" t="n">
        <v>80</v>
      </c>
      <c r="N1232" s="174" t="n">
        <f aca="false">(D1232*G1232)*B1232</f>
        <v>0</v>
      </c>
    </row>
    <row r="1233" customFormat="false" ht="15" hidden="false" customHeight="false" outlineLevel="0" collapsed="false">
      <c r="A1233" s="185" t="n">
        <v>302812</v>
      </c>
      <c r="B1233" s="141"/>
      <c r="C1233" s="111" t="s">
        <v>27</v>
      </c>
      <c r="D1233" s="111" t="n">
        <v>24</v>
      </c>
      <c r="E1233" s="111" t="n">
        <v>1</v>
      </c>
      <c r="F1233" s="156" t="n">
        <v>380.8</v>
      </c>
      <c r="G1233" s="143" t="n">
        <v>2.72</v>
      </c>
      <c r="H1233" s="115" t="n">
        <v>1</v>
      </c>
      <c r="I1233" s="253" t="s">
        <v>917</v>
      </c>
      <c r="J1233" s="265"/>
      <c r="K1233" s="205" t="s">
        <v>1026</v>
      </c>
      <c r="L1233" s="168" t="s">
        <v>919</v>
      </c>
      <c r="M1233" s="175" t="n">
        <v>80</v>
      </c>
      <c r="N1233" s="174" t="n">
        <f aca="false">(D1233*G1233)*B1233</f>
        <v>0</v>
      </c>
    </row>
    <row r="1234" customFormat="false" ht="15" hidden="false" customHeight="false" outlineLevel="0" collapsed="false">
      <c r="A1234" s="185" t="n">
        <v>304902</v>
      </c>
      <c r="B1234" s="141"/>
      <c r="C1234" s="111" t="s">
        <v>27</v>
      </c>
      <c r="D1234" s="111" t="n">
        <v>24</v>
      </c>
      <c r="E1234" s="111" t="n">
        <v>1</v>
      </c>
      <c r="F1234" s="156" t="n">
        <v>382.2</v>
      </c>
      <c r="G1234" s="143" t="n">
        <v>2.73</v>
      </c>
      <c r="H1234" s="115" t="n">
        <v>1</v>
      </c>
      <c r="I1234" s="253" t="s">
        <v>917</v>
      </c>
      <c r="J1234" s="265"/>
      <c r="K1234" s="149" t="s">
        <v>1027</v>
      </c>
      <c r="L1234" s="168" t="s">
        <v>919</v>
      </c>
      <c r="M1234" s="175" t="n">
        <v>80</v>
      </c>
      <c r="N1234" s="174" t="n">
        <f aca="false">(D1234*G1234)*B1234</f>
        <v>0</v>
      </c>
    </row>
    <row r="1235" customFormat="false" ht="15" hidden="false" customHeight="false" outlineLevel="0" collapsed="false">
      <c r="A1235" s="185" t="n">
        <v>304912</v>
      </c>
      <c r="B1235" s="141"/>
      <c r="C1235" s="111" t="s">
        <v>27</v>
      </c>
      <c r="D1235" s="111" t="n">
        <v>24</v>
      </c>
      <c r="E1235" s="111" t="n">
        <v>1</v>
      </c>
      <c r="F1235" s="156" t="n">
        <v>382.2</v>
      </c>
      <c r="G1235" s="143" t="n">
        <v>2.73</v>
      </c>
      <c r="H1235" s="115" t="n">
        <v>1</v>
      </c>
      <c r="I1235" s="253" t="s">
        <v>917</v>
      </c>
      <c r="J1235" s="265"/>
      <c r="K1235" s="149" t="s">
        <v>1028</v>
      </c>
      <c r="L1235" s="168" t="s">
        <v>919</v>
      </c>
      <c r="M1235" s="175" t="n">
        <v>80</v>
      </c>
      <c r="N1235" s="174" t="n">
        <f aca="false">(D1235*G1235)*B1235</f>
        <v>0</v>
      </c>
    </row>
    <row r="1236" customFormat="false" ht="15" hidden="false" customHeight="false" outlineLevel="0" collapsed="false">
      <c r="A1236" s="185" t="n">
        <v>304922</v>
      </c>
      <c r="B1236" s="141"/>
      <c r="C1236" s="111" t="s">
        <v>27</v>
      </c>
      <c r="D1236" s="111" t="n">
        <v>24</v>
      </c>
      <c r="E1236" s="111" t="n">
        <v>1</v>
      </c>
      <c r="F1236" s="156" t="n">
        <v>382.2</v>
      </c>
      <c r="G1236" s="143" t="n">
        <v>2.73</v>
      </c>
      <c r="H1236" s="115" t="n">
        <v>1</v>
      </c>
      <c r="I1236" s="253" t="s">
        <v>917</v>
      </c>
      <c r="J1236" s="265"/>
      <c r="K1236" s="149" t="s">
        <v>1029</v>
      </c>
      <c r="L1236" s="168" t="s">
        <v>919</v>
      </c>
      <c r="M1236" s="175" t="n">
        <v>80</v>
      </c>
      <c r="N1236" s="174" t="n">
        <f aca="false">(D1236*G1236)*B1236</f>
        <v>0</v>
      </c>
    </row>
    <row r="1237" customFormat="false" ht="15" hidden="false" customHeight="false" outlineLevel="0" collapsed="false">
      <c r="A1237" s="185" t="n">
        <v>304932</v>
      </c>
      <c r="B1237" s="141"/>
      <c r="C1237" s="111" t="s">
        <v>27</v>
      </c>
      <c r="D1237" s="111" t="n">
        <v>24</v>
      </c>
      <c r="E1237" s="111" t="n">
        <v>1</v>
      </c>
      <c r="F1237" s="156" t="n">
        <v>382.2</v>
      </c>
      <c r="G1237" s="143" t="n">
        <v>2.73</v>
      </c>
      <c r="H1237" s="115" t="n">
        <v>1</v>
      </c>
      <c r="I1237" s="253" t="s">
        <v>917</v>
      </c>
      <c r="J1237" s="265"/>
      <c r="K1237" s="149" t="s">
        <v>1030</v>
      </c>
      <c r="L1237" s="168" t="s">
        <v>919</v>
      </c>
      <c r="M1237" s="175" t="n">
        <v>80</v>
      </c>
      <c r="N1237" s="174" t="n">
        <f aca="false">(D1237*G1237)*B1237</f>
        <v>0</v>
      </c>
    </row>
    <row r="1238" customFormat="false" ht="15" hidden="false" customHeight="false" outlineLevel="0" collapsed="false">
      <c r="A1238" s="185" t="n">
        <v>302852</v>
      </c>
      <c r="B1238" s="141"/>
      <c r="C1238" s="111" t="s">
        <v>27</v>
      </c>
      <c r="D1238" s="111" t="n">
        <v>24</v>
      </c>
      <c r="E1238" s="111" t="n">
        <v>1</v>
      </c>
      <c r="F1238" s="156" t="n">
        <v>231</v>
      </c>
      <c r="G1238" s="143" t="n">
        <v>1.65</v>
      </c>
      <c r="H1238" s="115" t="n">
        <v>1</v>
      </c>
      <c r="I1238" s="253" t="s">
        <v>917</v>
      </c>
      <c r="J1238" s="265" t="s">
        <v>1031</v>
      </c>
      <c r="K1238" s="149" t="s">
        <v>1032</v>
      </c>
      <c r="L1238" s="168" t="s">
        <v>919</v>
      </c>
      <c r="M1238" s="175" t="n">
        <v>81</v>
      </c>
      <c r="N1238" s="174" t="n">
        <f aca="false">(D1238*G1238)*B1238</f>
        <v>0</v>
      </c>
    </row>
    <row r="1239" customFormat="false" ht="15" hidden="false" customHeight="false" outlineLevel="0" collapsed="false">
      <c r="A1239" s="185" t="n">
        <v>302902</v>
      </c>
      <c r="B1239" s="141"/>
      <c r="C1239" s="111" t="s">
        <v>27</v>
      </c>
      <c r="D1239" s="111" t="n">
        <v>24</v>
      </c>
      <c r="E1239" s="111" t="n">
        <v>1</v>
      </c>
      <c r="F1239" s="156" t="n">
        <v>253.4</v>
      </c>
      <c r="G1239" s="143" t="n">
        <v>1.81</v>
      </c>
      <c r="H1239" s="115" t="n">
        <v>1</v>
      </c>
      <c r="I1239" s="253" t="s">
        <v>917</v>
      </c>
      <c r="J1239" s="265"/>
      <c r="K1239" s="149" t="s">
        <v>1033</v>
      </c>
      <c r="L1239" s="168" t="s">
        <v>919</v>
      </c>
      <c r="M1239" s="175" t="n">
        <v>81</v>
      </c>
      <c r="N1239" s="174" t="n">
        <f aca="false">(D1239*G1239)*B1239</f>
        <v>0</v>
      </c>
    </row>
    <row r="1240" customFormat="false" ht="15" hidden="false" customHeight="false" outlineLevel="0" collapsed="false">
      <c r="A1240" s="185" t="n">
        <v>303072</v>
      </c>
      <c r="B1240" s="141"/>
      <c r="C1240" s="111" t="s">
        <v>27</v>
      </c>
      <c r="D1240" s="111" t="n">
        <v>24</v>
      </c>
      <c r="E1240" s="111" t="n">
        <v>1</v>
      </c>
      <c r="F1240" s="156" t="n">
        <v>305.2</v>
      </c>
      <c r="G1240" s="143" t="n">
        <v>2.18</v>
      </c>
      <c r="H1240" s="115" t="n">
        <v>1</v>
      </c>
      <c r="I1240" s="253" t="s">
        <v>917</v>
      </c>
      <c r="J1240" s="265" t="s">
        <v>926</v>
      </c>
      <c r="K1240" s="149" t="s">
        <v>1034</v>
      </c>
      <c r="L1240" s="168" t="s">
        <v>919</v>
      </c>
      <c r="M1240" s="175" t="n">
        <v>81</v>
      </c>
      <c r="N1240" s="174" t="n">
        <f aca="false">(D1240*G1240)*B1240</f>
        <v>0</v>
      </c>
    </row>
    <row r="1241" customFormat="false" ht="15" hidden="false" customHeight="false" outlineLevel="0" collapsed="false">
      <c r="A1241" s="185" t="n">
        <v>303102</v>
      </c>
      <c r="B1241" s="141"/>
      <c r="C1241" s="111" t="s">
        <v>27</v>
      </c>
      <c r="D1241" s="111" t="n">
        <v>24</v>
      </c>
      <c r="E1241" s="111" t="n">
        <v>1</v>
      </c>
      <c r="F1241" s="156" t="n">
        <v>295.4</v>
      </c>
      <c r="G1241" s="143" t="n">
        <v>2.11</v>
      </c>
      <c r="H1241" s="115" t="n">
        <v>1</v>
      </c>
      <c r="I1241" s="253" t="s">
        <v>917</v>
      </c>
      <c r="J1241" s="265"/>
      <c r="K1241" s="149" t="s">
        <v>1035</v>
      </c>
      <c r="L1241" s="168" t="s">
        <v>919</v>
      </c>
      <c r="M1241" s="175" t="n">
        <v>81</v>
      </c>
      <c r="N1241" s="174" t="n">
        <f aca="false">(D1241*G1241)*B1241</f>
        <v>0</v>
      </c>
    </row>
    <row r="1242" customFormat="false" ht="15" hidden="false" customHeight="false" outlineLevel="0" collapsed="false">
      <c r="A1242" s="185" t="n">
        <v>303612</v>
      </c>
      <c r="B1242" s="141"/>
      <c r="C1242" s="111" t="s">
        <v>27</v>
      </c>
      <c r="D1242" s="111" t="n">
        <v>24</v>
      </c>
      <c r="E1242" s="111" t="n">
        <v>1</v>
      </c>
      <c r="F1242" s="156" t="n">
        <v>239.4</v>
      </c>
      <c r="G1242" s="143" t="n">
        <v>1.71</v>
      </c>
      <c r="H1242" s="115" t="n">
        <v>1</v>
      </c>
      <c r="I1242" s="253" t="s">
        <v>917</v>
      </c>
      <c r="J1242" s="265"/>
      <c r="K1242" s="205" t="s">
        <v>1036</v>
      </c>
      <c r="L1242" s="168" t="s">
        <v>919</v>
      </c>
      <c r="M1242" s="175" t="n">
        <v>81</v>
      </c>
      <c r="N1242" s="174" t="n">
        <f aca="false">(D1242*G1242)*B1242</f>
        <v>0</v>
      </c>
    </row>
    <row r="1243" customFormat="false" ht="15" hidden="false" customHeight="false" outlineLevel="0" collapsed="false">
      <c r="A1243" s="185" t="n">
        <v>303662</v>
      </c>
      <c r="B1243" s="141"/>
      <c r="C1243" s="111" t="s">
        <v>27</v>
      </c>
      <c r="D1243" s="111" t="n">
        <v>24</v>
      </c>
      <c r="E1243" s="111" t="n">
        <v>1</v>
      </c>
      <c r="F1243" s="156" t="n">
        <v>198.8</v>
      </c>
      <c r="G1243" s="143" t="n">
        <v>1.42</v>
      </c>
      <c r="H1243" s="115" t="n">
        <v>1</v>
      </c>
      <c r="I1243" s="253" t="s">
        <v>917</v>
      </c>
      <c r="J1243" s="265" t="s">
        <v>926</v>
      </c>
      <c r="K1243" s="149" t="s">
        <v>1037</v>
      </c>
      <c r="L1243" s="168" t="s">
        <v>919</v>
      </c>
      <c r="M1243" s="175" t="n">
        <v>81</v>
      </c>
      <c r="N1243" s="174" t="n">
        <f aca="false">(D1243*G1243)*B1243</f>
        <v>0</v>
      </c>
    </row>
    <row r="1244" customFormat="false" ht="15" hidden="false" customHeight="false" outlineLevel="0" collapsed="false">
      <c r="A1244" s="185" t="n">
        <v>303682</v>
      </c>
      <c r="B1244" s="141"/>
      <c r="C1244" s="111" t="s">
        <v>27</v>
      </c>
      <c r="D1244" s="111" t="n">
        <v>24</v>
      </c>
      <c r="E1244" s="111" t="n">
        <v>1</v>
      </c>
      <c r="F1244" s="156" t="n">
        <v>198.8</v>
      </c>
      <c r="G1244" s="143" t="n">
        <v>1.42</v>
      </c>
      <c r="H1244" s="115" t="n">
        <v>1</v>
      </c>
      <c r="I1244" s="253" t="s">
        <v>917</v>
      </c>
      <c r="J1244" s="265"/>
      <c r="K1244" s="149" t="s">
        <v>1038</v>
      </c>
      <c r="L1244" s="168" t="s">
        <v>919</v>
      </c>
      <c r="M1244" s="175" t="n">
        <v>81</v>
      </c>
      <c r="N1244" s="174" t="n">
        <f aca="false">(D1244*G1244)*B1244</f>
        <v>0</v>
      </c>
    </row>
    <row r="1245" customFormat="false" ht="15" hidden="false" customHeight="false" outlineLevel="0" collapsed="false">
      <c r="A1245" s="185" t="n">
        <v>303752</v>
      </c>
      <c r="B1245" s="141"/>
      <c r="C1245" s="111" t="s">
        <v>27</v>
      </c>
      <c r="D1245" s="111" t="n">
        <v>24</v>
      </c>
      <c r="E1245" s="111" t="n">
        <v>1</v>
      </c>
      <c r="F1245" s="156" t="n">
        <v>404.6</v>
      </c>
      <c r="G1245" s="143" t="n">
        <v>2.89</v>
      </c>
      <c r="H1245" s="115" t="n">
        <v>1</v>
      </c>
      <c r="I1245" s="253" t="s">
        <v>917</v>
      </c>
      <c r="J1245" s="265"/>
      <c r="K1245" s="149" t="s">
        <v>1039</v>
      </c>
      <c r="L1245" s="168" t="s">
        <v>919</v>
      </c>
      <c r="M1245" s="175" t="n">
        <v>81</v>
      </c>
      <c r="N1245" s="174" t="n">
        <f aca="false">(D1245*G1245)*B1245</f>
        <v>0</v>
      </c>
    </row>
    <row r="1246" customFormat="false" ht="15" hidden="false" customHeight="false" outlineLevel="0" collapsed="false">
      <c r="A1246" s="185" t="n">
        <v>303862</v>
      </c>
      <c r="B1246" s="141"/>
      <c r="C1246" s="111" t="s">
        <v>27</v>
      </c>
      <c r="D1246" s="111" t="n">
        <v>24</v>
      </c>
      <c r="E1246" s="111" t="n">
        <v>1</v>
      </c>
      <c r="F1246" s="156" t="n">
        <v>295.4</v>
      </c>
      <c r="G1246" s="143" t="n">
        <v>2.11</v>
      </c>
      <c r="H1246" s="115" t="n">
        <v>1</v>
      </c>
      <c r="I1246" s="253" t="s">
        <v>917</v>
      </c>
      <c r="J1246" s="265" t="s">
        <v>881</v>
      </c>
      <c r="K1246" s="149" t="s">
        <v>1040</v>
      </c>
      <c r="L1246" s="168" t="s">
        <v>919</v>
      </c>
      <c r="M1246" s="175" t="n">
        <v>81</v>
      </c>
      <c r="N1246" s="174" t="n">
        <f aca="false">(D1246*G1246)*B1246</f>
        <v>0</v>
      </c>
    </row>
    <row r="1247" customFormat="false" ht="15" hidden="false" customHeight="false" outlineLevel="0" collapsed="false">
      <c r="A1247" s="185" t="n">
        <v>303872</v>
      </c>
      <c r="B1247" s="141"/>
      <c r="C1247" s="111" t="s">
        <v>27</v>
      </c>
      <c r="D1247" s="111" t="n">
        <v>24</v>
      </c>
      <c r="E1247" s="111" t="n">
        <v>1</v>
      </c>
      <c r="F1247" s="156" t="n">
        <v>316.4</v>
      </c>
      <c r="G1247" s="143" t="n">
        <v>2.26</v>
      </c>
      <c r="H1247" s="115" t="n">
        <v>1</v>
      </c>
      <c r="I1247" s="253" t="s">
        <v>917</v>
      </c>
      <c r="J1247" s="265" t="s">
        <v>881</v>
      </c>
      <c r="K1247" s="149" t="s">
        <v>1041</v>
      </c>
      <c r="L1247" s="168" t="s">
        <v>919</v>
      </c>
      <c r="M1247" s="175" t="n">
        <v>81</v>
      </c>
      <c r="N1247" s="174" t="n">
        <f aca="false">(D1247*G1247)*B1247</f>
        <v>0</v>
      </c>
    </row>
    <row r="1248" customFormat="false" ht="15" hidden="false" customHeight="false" outlineLevel="0" collapsed="false">
      <c r="A1248" s="185" t="n">
        <v>303882</v>
      </c>
      <c r="B1248" s="141"/>
      <c r="C1248" s="111" t="s">
        <v>27</v>
      </c>
      <c r="D1248" s="111" t="n">
        <v>24</v>
      </c>
      <c r="E1248" s="111" t="n">
        <v>1</v>
      </c>
      <c r="F1248" s="156" t="n">
        <v>350</v>
      </c>
      <c r="G1248" s="143" t="n">
        <v>2.5</v>
      </c>
      <c r="H1248" s="115" t="n">
        <v>1</v>
      </c>
      <c r="I1248" s="253" t="s">
        <v>917</v>
      </c>
      <c r="J1248" s="265" t="s">
        <v>881</v>
      </c>
      <c r="K1248" s="149" t="s">
        <v>1042</v>
      </c>
      <c r="L1248" s="168" t="s">
        <v>919</v>
      </c>
      <c r="M1248" s="175" t="n">
        <v>81</v>
      </c>
      <c r="N1248" s="174" t="n">
        <f aca="false">(D1248*G1248)*B1248</f>
        <v>0</v>
      </c>
    </row>
    <row r="1249" customFormat="false" ht="15" hidden="false" customHeight="false" outlineLevel="0" collapsed="false">
      <c r="A1249" s="185" t="n">
        <v>303892</v>
      </c>
      <c r="B1249" s="141"/>
      <c r="C1249" s="111" t="s">
        <v>27</v>
      </c>
      <c r="D1249" s="111" t="n">
        <v>24</v>
      </c>
      <c r="E1249" s="111" t="n">
        <v>1</v>
      </c>
      <c r="F1249" s="156" t="n">
        <v>316.4</v>
      </c>
      <c r="G1249" s="143" t="n">
        <v>2.26</v>
      </c>
      <c r="H1249" s="115" t="n">
        <v>1</v>
      </c>
      <c r="I1249" s="253" t="s">
        <v>917</v>
      </c>
      <c r="J1249" s="265" t="s">
        <v>1043</v>
      </c>
      <c r="K1249" s="149" t="s">
        <v>1044</v>
      </c>
      <c r="L1249" s="168" t="s">
        <v>919</v>
      </c>
      <c r="M1249" s="175" t="n">
        <v>81</v>
      </c>
      <c r="N1249" s="174" t="n">
        <f aca="false">(D1249*G1249)*B1249</f>
        <v>0</v>
      </c>
    </row>
    <row r="1250" customFormat="false" ht="15" hidden="false" customHeight="false" outlineLevel="0" collapsed="false">
      <c r="A1250" s="269" t="n">
        <v>303942</v>
      </c>
      <c r="B1250" s="141"/>
      <c r="C1250" s="111" t="s">
        <v>27</v>
      </c>
      <c r="D1250" s="111" t="n">
        <v>24</v>
      </c>
      <c r="E1250" s="111" t="n">
        <v>1</v>
      </c>
      <c r="F1250" s="156" t="n">
        <v>253.4</v>
      </c>
      <c r="G1250" s="143" t="n">
        <v>1.81</v>
      </c>
      <c r="H1250" s="115" t="n">
        <v>1</v>
      </c>
      <c r="I1250" s="253" t="s">
        <v>917</v>
      </c>
      <c r="J1250" s="265"/>
      <c r="K1250" s="272" t="s">
        <v>1045</v>
      </c>
      <c r="L1250" s="168" t="s">
        <v>919</v>
      </c>
      <c r="M1250" s="175" t="n">
        <v>81</v>
      </c>
      <c r="N1250" s="174" t="n">
        <f aca="false">(D1250*G1250)*B1250</f>
        <v>0</v>
      </c>
    </row>
    <row r="1251" customFormat="false" ht="15" hidden="false" customHeight="false" outlineLevel="0" collapsed="false">
      <c r="A1251" s="269" t="n">
        <v>303952</v>
      </c>
      <c r="B1251" s="141"/>
      <c r="C1251" s="111" t="s">
        <v>27</v>
      </c>
      <c r="D1251" s="111" t="n">
        <v>24</v>
      </c>
      <c r="E1251" s="111" t="n">
        <v>1</v>
      </c>
      <c r="F1251" s="156" t="n">
        <v>242.2</v>
      </c>
      <c r="G1251" s="143" t="n">
        <v>1.73</v>
      </c>
      <c r="H1251" s="115" t="n">
        <v>1</v>
      </c>
      <c r="I1251" s="253" t="s">
        <v>917</v>
      </c>
      <c r="J1251" s="265"/>
      <c r="K1251" s="272" t="s">
        <v>1046</v>
      </c>
      <c r="L1251" s="168" t="s">
        <v>919</v>
      </c>
      <c r="M1251" s="175" t="n">
        <v>81</v>
      </c>
      <c r="N1251" s="174" t="n">
        <f aca="false">(D1251*G1251)*B1251</f>
        <v>0</v>
      </c>
    </row>
    <row r="1252" customFormat="false" ht="15" hidden="false" customHeight="false" outlineLevel="0" collapsed="false">
      <c r="A1252" s="269" t="n">
        <v>303962</v>
      </c>
      <c r="B1252" s="141"/>
      <c r="C1252" s="111" t="s">
        <v>27</v>
      </c>
      <c r="D1252" s="111" t="n">
        <v>24</v>
      </c>
      <c r="E1252" s="111" t="n">
        <v>1</v>
      </c>
      <c r="F1252" s="156" t="n">
        <v>242.2</v>
      </c>
      <c r="G1252" s="143" t="n">
        <v>1.73</v>
      </c>
      <c r="H1252" s="115" t="n">
        <v>1</v>
      </c>
      <c r="I1252" s="253" t="s">
        <v>917</v>
      </c>
      <c r="J1252" s="265"/>
      <c r="K1252" s="272" t="s">
        <v>1047</v>
      </c>
      <c r="L1252" s="168" t="s">
        <v>919</v>
      </c>
      <c r="M1252" s="175" t="n">
        <v>81</v>
      </c>
      <c r="N1252" s="174" t="n">
        <f aca="false">(D1252*G1252)*B1252</f>
        <v>0</v>
      </c>
    </row>
    <row r="1253" customFormat="false" ht="15" hidden="false" customHeight="false" outlineLevel="0" collapsed="false">
      <c r="A1253" s="269" t="n">
        <v>303972</v>
      </c>
      <c r="B1253" s="141"/>
      <c r="C1253" s="111" t="s">
        <v>27</v>
      </c>
      <c r="D1253" s="111" t="n">
        <v>24</v>
      </c>
      <c r="E1253" s="111" t="n">
        <v>1</v>
      </c>
      <c r="F1253" s="156" t="n">
        <v>232.4</v>
      </c>
      <c r="G1253" s="143" t="n">
        <v>1.66</v>
      </c>
      <c r="H1253" s="115" t="n">
        <v>1</v>
      </c>
      <c r="I1253" s="253" t="s">
        <v>917</v>
      </c>
      <c r="J1253" s="265"/>
      <c r="K1253" s="272" t="s">
        <v>1048</v>
      </c>
      <c r="L1253" s="168" t="s">
        <v>919</v>
      </c>
      <c r="M1253" s="175" t="n">
        <v>81</v>
      </c>
      <c r="N1253" s="174" t="n">
        <f aca="false">(D1253*G1253)*B1253</f>
        <v>0</v>
      </c>
    </row>
    <row r="1254" customFormat="false" ht="15" hidden="false" customHeight="false" outlineLevel="0" collapsed="false">
      <c r="A1254" s="269" t="n">
        <v>303982</v>
      </c>
      <c r="B1254" s="141"/>
      <c r="C1254" s="111" t="s">
        <v>27</v>
      </c>
      <c r="D1254" s="111" t="n">
        <v>24</v>
      </c>
      <c r="E1254" s="111" t="n">
        <v>1</v>
      </c>
      <c r="F1254" s="156" t="n">
        <v>252</v>
      </c>
      <c r="G1254" s="143" t="n">
        <v>1.8</v>
      </c>
      <c r="H1254" s="115" t="n">
        <v>1</v>
      </c>
      <c r="I1254" s="253" t="s">
        <v>917</v>
      </c>
      <c r="J1254" s="265"/>
      <c r="K1254" s="272" t="s">
        <v>1049</v>
      </c>
      <c r="L1254" s="168" t="s">
        <v>919</v>
      </c>
      <c r="M1254" s="175" t="n">
        <v>82</v>
      </c>
      <c r="N1254" s="174" t="n">
        <f aca="false">(D1254*G1254)*B1254</f>
        <v>0</v>
      </c>
    </row>
    <row r="1255" customFormat="false" ht="15" hidden="false" customHeight="false" outlineLevel="0" collapsed="false">
      <c r="A1255" s="185" t="n">
        <v>304002</v>
      </c>
      <c r="B1255" s="141"/>
      <c r="C1255" s="111" t="s">
        <v>27</v>
      </c>
      <c r="D1255" s="111" t="n">
        <v>24</v>
      </c>
      <c r="E1255" s="111" t="n">
        <v>1</v>
      </c>
      <c r="F1255" s="156" t="n">
        <v>261.8</v>
      </c>
      <c r="G1255" s="143" t="n">
        <v>1.87</v>
      </c>
      <c r="H1255" s="115" t="n">
        <v>1</v>
      </c>
      <c r="I1255" s="253" t="s">
        <v>917</v>
      </c>
      <c r="J1255" s="265"/>
      <c r="K1255" s="149" t="s">
        <v>1050</v>
      </c>
      <c r="L1255" s="168" t="s">
        <v>919</v>
      </c>
      <c r="M1255" s="175" t="n">
        <v>82</v>
      </c>
      <c r="N1255" s="174" t="n">
        <f aca="false">(D1255*G1255)*B1255</f>
        <v>0</v>
      </c>
    </row>
    <row r="1256" customFormat="false" ht="15" hidden="false" customHeight="false" outlineLevel="0" collapsed="false">
      <c r="A1256" s="185" t="n">
        <v>304072</v>
      </c>
      <c r="B1256" s="141"/>
      <c r="C1256" s="111" t="s">
        <v>27</v>
      </c>
      <c r="D1256" s="111" t="n">
        <v>24</v>
      </c>
      <c r="E1256" s="111" t="n">
        <v>1</v>
      </c>
      <c r="F1256" s="156" t="n">
        <v>313.6</v>
      </c>
      <c r="G1256" s="143" t="n">
        <v>2.24</v>
      </c>
      <c r="H1256" s="115" t="n">
        <v>1</v>
      </c>
      <c r="I1256" s="253" t="s">
        <v>917</v>
      </c>
      <c r="J1256" s="265"/>
      <c r="K1256" s="149" t="s">
        <v>1051</v>
      </c>
      <c r="L1256" s="168" t="s">
        <v>919</v>
      </c>
      <c r="M1256" s="175" t="n">
        <v>82</v>
      </c>
      <c r="N1256" s="174" t="n">
        <f aca="false">(D1256*G1256)*B1256</f>
        <v>0</v>
      </c>
    </row>
    <row r="1257" customFormat="false" ht="15" hidden="false" customHeight="false" outlineLevel="0" collapsed="false">
      <c r="A1257" s="185" t="n">
        <v>304302</v>
      </c>
      <c r="B1257" s="141"/>
      <c r="C1257" s="111" t="s">
        <v>27</v>
      </c>
      <c r="D1257" s="111" t="n">
        <v>24</v>
      </c>
      <c r="E1257" s="111" t="n">
        <v>1</v>
      </c>
      <c r="F1257" s="156" t="n">
        <v>219.8</v>
      </c>
      <c r="G1257" s="143" t="n">
        <v>1.57</v>
      </c>
      <c r="H1257" s="115" t="n">
        <v>1</v>
      </c>
      <c r="I1257" s="253" t="s">
        <v>917</v>
      </c>
      <c r="J1257" s="265" t="s">
        <v>1052</v>
      </c>
      <c r="K1257" s="149" t="s">
        <v>1053</v>
      </c>
      <c r="L1257" s="168" t="s">
        <v>919</v>
      </c>
      <c r="M1257" s="175" t="n">
        <v>82</v>
      </c>
      <c r="N1257" s="174" t="n">
        <f aca="false">(D1257*G1257)*B1257</f>
        <v>0</v>
      </c>
    </row>
    <row r="1258" customFormat="false" ht="15" hidden="false" customHeight="false" outlineLevel="0" collapsed="false">
      <c r="A1258" s="185" t="n">
        <v>304312</v>
      </c>
      <c r="B1258" s="141"/>
      <c r="C1258" s="111" t="s">
        <v>27</v>
      </c>
      <c r="D1258" s="111" t="n">
        <v>24</v>
      </c>
      <c r="E1258" s="111" t="n">
        <v>1</v>
      </c>
      <c r="F1258" s="156" t="n">
        <v>219.8</v>
      </c>
      <c r="G1258" s="143" t="n">
        <v>1.57</v>
      </c>
      <c r="H1258" s="115" t="n">
        <v>1</v>
      </c>
      <c r="I1258" s="253" t="s">
        <v>917</v>
      </c>
      <c r="J1258" s="265"/>
      <c r="K1258" s="149" t="s">
        <v>1054</v>
      </c>
      <c r="L1258" s="168" t="s">
        <v>919</v>
      </c>
      <c r="M1258" s="175" t="n">
        <v>82</v>
      </c>
      <c r="N1258" s="174" t="n">
        <f aca="false">(D1258*G1258)*B1258</f>
        <v>0</v>
      </c>
    </row>
    <row r="1259" customFormat="false" ht="15" hidden="false" customHeight="false" outlineLevel="0" collapsed="false">
      <c r="A1259" s="269" t="n">
        <v>304402</v>
      </c>
      <c r="B1259" s="141"/>
      <c r="C1259" s="111" t="s">
        <v>27</v>
      </c>
      <c r="D1259" s="111" t="n">
        <v>24</v>
      </c>
      <c r="E1259" s="111" t="n">
        <v>1</v>
      </c>
      <c r="F1259" s="156" t="n">
        <v>261.8</v>
      </c>
      <c r="G1259" s="143" t="n">
        <v>1.87</v>
      </c>
      <c r="H1259" s="115" t="n">
        <v>1</v>
      </c>
      <c r="I1259" s="253" t="s">
        <v>917</v>
      </c>
      <c r="J1259" s="265"/>
      <c r="K1259" s="270" t="s">
        <v>1055</v>
      </c>
      <c r="L1259" s="168" t="s">
        <v>919</v>
      </c>
      <c r="M1259" s="175" t="n">
        <v>82</v>
      </c>
      <c r="N1259" s="174" t="n">
        <f aca="false">(D1259*G1259)*B1259</f>
        <v>0</v>
      </c>
    </row>
    <row r="1260" customFormat="false" ht="15" hidden="false" customHeight="false" outlineLevel="0" collapsed="false">
      <c r="A1260" s="99"/>
      <c r="B1260" s="273"/>
      <c r="C1260" s="101"/>
      <c r="D1260" s="73"/>
      <c r="E1260" s="102"/>
      <c r="F1260" s="156" t="n">
        <v>0</v>
      </c>
      <c r="G1260" s="138"/>
      <c r="H1260" s="104"/>
      <c r="I1260" s="139"/>
      <c r="J1260" s="181"/>
      <c r="K1260" s="107" t="s">
        <v>1056</v>
      </c>
      <c r="L1260" s="168" t="s">
        <v>919</v>
      </c>
      <c r="M1260" s="175"/>
      <c r="N1260" s="98" t="s">
        <v>5</v>
      </c>
    </row>
    <row r="1261" customFormat="false" ht="15" hidden="false" customHeight="false" outlineLevel="0" collapsed="false">
      <c r="A1261" s="185" t="n">
        <v>310002</v>
      </c>
      <c r="B1261" s="141"/>
      <c r="C1261" s="111" t="s">
        <v>27</v>
      </c>
      <c r="D1261" s="111" t="n">
        <v>24</v>
      </c>
      <c r="E1261" s="111" t="n">
        <v>1</v>
      </c>
      <c r="F1261" s="156" t="n">
        <v>411.6</v>
      </c>
      <c r="G1261" s="143" t="n">
        <v>2.94</v>
      </c>
      <c r="H1261" s="115" t="n">
        <v>1</v>
      </c>
      <c r="I1261" s="253" t="s">
        <v>917</v>
      </c>
      <c r="J1261" s="265" t="s">
        <v>1057</v>
      </c>
      <c r="K1261" s="152" t="s">
        <v>1058</v>
      </c>
      <c r="L1261" s="168" t="s">
        <v>919</v>
      </c>
      <c r="M1261" s="175" t="n">
        <v>82</v>
      </c>
      <c r="N1261" s="174" t="n">
        <f aca="false">(D1261*G1261)*B1261</f>
        <v>0</v>
      </c>
    </row>
    <row r="1262" customFormat="false" ht="15" hidden="false" customHeight="false" outlineLevel="0" collapsed="false">
      <c r="A1262" s="185" t="n">
        <v>310012</v>
      </c>
      <c r="B1262" s="141"/>
      <c r="C1262" s="111" t="s">
        <v>27</v>
      </c>
      <c r="D1262" s="111" t="n">
        <v>24</v>
      </c>
      <c r="E1262" s="111" t="n">
        <v>1</v>
      </c>
      <c r="F1262" s="156" t="n">
        <v>350</v>
      </c>
      <c r="G1262" s="143" t="n">
        <v>2.5</v>
      </c>
      <c r="H1262" s="115" t="n">
        <v>1</v>
      </c>
      <c r="I1262" s="253" t="s">
        <v>917</v>
      </c>
      <c r="J1262" s="265" t="s">
        <v>1059</v>
      </c>
      <c r="K1262" s="152" t="s">
        <v>1060</v>
      </c>
      <c r="L1262" s="168" t="s">
        <v>919</v>
      </c>
      <c r="M1262" s="175" t="n">
        <v>82</v>
      </c>
      <c r="N1262" s="174" t="n">
        <f aca="false">(D1262*G1262)*B1262</f>
        <v>0</v>
      </c>
    </row>
    <row r="1263" customFormat="false" ht="15" hidden="false" customHeight="false" outlineLevel="0" collapsed="false">
      <c r="A1263" s="185" t="n">
        <v>310802</v>
      </c>
      <c r="B1263" s="141"/>
      <c r="C1263" s="111" t="s">
        <v>27</v>
      </c>
      <c r="D1263" s="111" t="n">
        <v>24</v>
      </c>
      <c r="E1263" s="111" t="n">
        <v>1</v>
      </c>
      <c r="F1263" s="156" t="n">
        <v>446.6</v>
      </c>
      <c r="G1263" s="143" t="n">
        <v>3.19</v>
      </c>
      <c r="H1263" s="115" t="n">
        <v>1</v>
      </c>
      <c r="I1263" s="253" t="s">
        <v>917</v>
      </c>
      <c r="J1263" s="265"/>
      <c r="K1263" s="152" t="s">
        <v>1061</v>
      </c>
      <c r="L1263" s="168" t="s">
        <v>919</v>
      </c>
      <c r="M1263" s="175" t="n">
        <v>82</v>
      </c>
      <c r="N1263" s="174" t="n">
        <f aca="false">(D1263*G1263)*B1263</f>
        <v>0</v>
      </c>
    </row>
    <row r="1264" customFormat="false" ht="15" hidden="false" customHeight="false" outlineLevel="0" collapsed="false">
      <c r="A1264" s="185" t="n">
        <v>310812</v>
      </c>
      <c r="B1264" s="141"/>
      <c r="C1264" s="111" t="s">
        <v>27</v>
      </c>
      <c r="D1264" s="111" t="n">
        <v>24</v>
      </c>
      <c r="E1264" s="111" t="n">
        <v>1</v>
      </c>
      <c r="F1264" s="156" t="n">
        <v>446.6</v>
      </c>
      <c r="G1264" s="143" t="n">
        <v>3.19</v>
      </c>
      <c r="H1264" s="115" t="n">
        <v>1</v>
      </c>
      <c r="I1264" s="253" t="s">
        <v>917</v>
      </c>
      <c r="J1264" s="265"/>
      <c r="K1264" s="152" t="s">
        <v>1062</v>
      </c>
      <c r="L1264" s="168" t="s">
        <v>919</v>
      </c>
      <c r="M1264" s="175" t="n">
        <v>82</v>
      </c>
      <c r="N1264" s="174" t="n">
        <f aca="false">(D1264*G1264)*B1264</f>
        <v>0</v>
      </c>
    </row>
    <row r="1265" customFormat="false" ht="15" hidden="false" customHeight="false" outlineLevel="0" collapsed="false">
      <c r="A1265" s="185" t="n">
        <v>310822</v>
      </c>
      <c r="B1265" s="141"/>
      <c r="C1265" s="111" t="s">
        <v>27</v>
      </c>
      <c r="D1265" s="111" t="n">
        <v>24</v>
      </c>
      <c r="E1265" s="111" t="n">
        <v>1</v>
      </c>
      <c r="F1265" s="156" t="n">
        <v>446.6</v>
      </c>
      <c r="G1265" s="143" t="n">
        <v>3.19</v>
      </c>
      <c r="H1265" s="115" t="n">
        <v>1</v>
      </c>
      <c r="I1265" s="253" t="s">
        <v>917</v>
      </c>
      <c r="J1265" s="265"/>
      <c r="K1265" s="152" t="s">
        <v>1063</v>
      </c>
      <c r="L1265" s="168" t="s">
        <v>919</v>
      </c>
      <c r="M1265" s="175" t="n">
        <v>82</v>
      </c>
      <c r="N1265" s="174" t="n">
        <f aca="false">(D1265*G1265)*B1265</f>
        <v>0</v>
      </c>
    </row>
    <row r="1266" customFormat="false" ht="15" hidden="false" customHeight="false" outlineLevel="0" collapsed="false">
      <c r="A1266" s="185" t="n">
        <v>310852</v>
      </c>
      <c r="B1266" s="141"/>
      <c r="C1266" s="111" t="s">
        <v>27</v>
      </c>
      <c r="D1266" s="111" t="n">
        <v>24</v>
      </c>
      <c r="E1266" s="111" t="n">
        <v>1</v>
      </c>
      <c r="F1266" s="156" t="n">
        <v>401.8</v>
      </c>
      <c r="G1266" s="143" t="n">
        <v>2.87</v>
      </c>
      <c r="H1266" s="115" t="n">
        <v>1</v>
      </c>
      <c r="I1266" s="253" t="s">
        <v>917</v>
      </c>
      <c r="J1266" s="265"/>
      <c r="K1266" s="152" t="s">
        <v>1064</v>
      </c>
      <c r="L1266" s="168" t="s">
        <v>919</v>
      </c>
      <c r="M1266" s="175" t="n">
        <v>82</v>
      </c>
      <c r="N1266" s="174" t="n">
        <f aca="false">(D1266*G1266)*B1266</f>
        <v>0</v>
      </c>
    </row>
    <row r="1267" customFormat="false" ht="15" hidden="false" customHeight="false" outlineLevel="0" collapsed="false">
      <c r="A1267" s="185" t="n">
        <v>310902</v>
      </c>
      <c r="B1267" s="141"/>
      <c r="C1267" s="111" t="s">
        <v>27</v>
      </c>
      <c r="D1267" s="111" t="n">
        <v>24</v>
      </c>
      <c r="E1267" s="111" t="n">
        <v>1</v>
      </c>
      <c r="F1267" s="156" t="n">
        <v>831.6</v>
      </c>
      <c r="G1267" s="143" t="n">
        <v>5.94</v>
      </c>
      <c r="H1267" s="115" t="n">
        <v>1</v>
      </c>
      <c r="I1267" s="253" t="s">
        <v>917</v>
      </c>
      <c r="J1267" s="265"/>
      <c r="K1267" s="152" t="s">
        <v>1065</v>
      </c>
      <c r="L1267" s="168" t="s">
        <v>919</v>
      </c>
      <c r="M1267" s="175" t="n">
        <v>82</v>
      </c>
      <c r="N1267" s="174" t="n">
        <f aca="false">(D1267*G1267)*B1267</f>
        <v>0</v>
      </c>
    </row>
    <row r="1268" customFormat="false" ht="15" hidden="false" customHeight="false" outlineLevel="0" collapsed="false">
      <c r="A1268" s="185" t="n">
        <v>310922</v>
      </c>
      <c r="B1268" s="141"/>
      <c r="C1268" s="111" t="s">
        <v>27</v>
      </c>
      <c r="D1268" s="111" t="n">
        <v>24</v>
      </c>
      <c r="E1268" s="111" t="n">
        <v>1</v>
      </c>
      <c r="F1268" s="156" t="n">
        <v>831.6</v>
      </c>
      <c r="G1268" s="143" t="n">
        <v>5.94</v>
      </c>
      <c r="H1268" s="115" t="n">
        <v>1</v>
      </c>
      <c r="I1268" s="253" t="s">
        <v>917</v>
      </c>
      <c r="J1268" s="265" t="s">
        <v>1066</v>
      </c>
      <c r="K1268" s="152" t="s">
        <v>1067</v>
      </c>
      <c r="L1268" s="168" t="s">
        <v>919</v>
      </c>
      <c r="M1268" s="175" t="n">
        <v>82</v>
      </c>
      <c r="N1268" s="174" t="n">
        <f aca="false">(D1268*G1268)*B1268</f>
        <v>0</v>
      </c>
    </row>
    <row r="1269" customFormat="false" ht="15" hidden="false" customHeight="false" outlineLevel="0" collapsed="false">
      <c r="A1269" s="269" t="n">
        <v>311002</v>
      </c>
      <c r="B1269" s="141"/>
      <c r="C1269" s="111" t="s">
        <v>27</v>
      </c>
      <c r="D1269" s="111" t="n">
        <v>24</v>
      </c>
      <c r="E1269" s="111" t="n">
        <v>1</v>
      </c>
      <c r="F1269" s="156" t="n">
        <v>421.4</v>
      </c>
      <c r="G1269" s="143" t="n">
        <v>3.01</v>
      </c>
      <c r="H1269" s="115" t="n">
        <v>1</v>
      </c>
      <c r="I1269" s="253" t="s">
        <v>917</v>
      </c>
      <c r="J1269" s="265"/>
      <c r="K1269" s="272" t="s">
        <v>1068</v>
      </c>
      <c r="L1269" s="168" t="s">
        <v>919</v>
      </c>
      <c r="M1269" s="175" t="n">
        <v>82</v>
      </c>
      <c r="N1269" s="174" t="n">
        <f aca="false">(D1269*G1269)*B1269</f>
        <v>0</v>
      </c>
    </row>
    <row r="1270" customFormat="false" ht="15" hidden="false" customHeight="false" outlineLevel="0" collapsed="false">
      <c r="A1270" s="269" t="n">
        <v>311012</v>
      </c>
      <c r="B1270" s="141"/>
      <c r="C1270" s="111" t="s">
        <v>27</v>
      </c>
      <c r="D1270" s="111" t="n">
        <v>24</v>
      </c>
      <c r="E1270" s="111" t="n">
        <v>1</v>
      </c>
      <c r="F1270" s="156" t="n">
        <v>476</v>
      </c>
      <c r="G1270" s="143" t="n">
        <v>3.4</v>
      </c>
      <c r="H1270" s="115" t="n">
        <v>1</v>
      </c>
      <c r="I1270" s="253" t="s">
        <v>917</v>
      </c>
      <c r="J1270" s="265"/>
      <c r="K1270" s="274" t="s">
        <v>1069</v>
      </c>
      <c r="L1270" s="168" t="s">
        <v>919</v>
      </c>
      <c r="M1270" s="175" t="n">
        <v>82</v>
      </c>
      <c r="N1270" s="174" t="n">
        <f aca="false">(D1270*G1270)*B1270</f>
        <v>0</v>
      </c>
    </row>
    <row r="1271" customFormat="false" ht="15" hidden="false" customHeight="false" outlineLevel="0" collapsed="false">
      <c r="A1271" s="269" t="n">
        <v>311052</v>
      </c>
      <c r="B1271" s="141"/>
      <c r="C1271" s="111" t="s">
        <v>27</v>
      </c>
      <c r="D1271" s="111" t="n">
        <v>24</v>
      </c>
      <c r="E1271" s="111" t="n">
        <v>1</v>
      </c>
      <c r="F1271" s="156" t="n">
        <v>445.2</v>
      </c>
      <c r="G1271" s="143" t="n">
        <v>3.18</v>
      </c>
      <c r="H1271" s="115" t="n">
        <v>1</v>
      </c>
      <c r="I1271" s="253" t="s">
        <v>917</v>
      </c>
      <c r="J1271" s="265"/>
      <c r="K1271" s="272" t="s">
        <v>1070</v>
      </c>
      <c r="L1271" s="168" t="s">
        <v>919</v>
      </c>
      <c r="M1271" s="175" t="n">
        <v>83</v>
      </c>
      <c r="N1271" s="174" t="n">
        <f aca="false">(D1271*G1271)*B1271</f>
        <v>0</v>
      </c>
    </row>
    <row r="1272" customFormat="false" ht="15" hidden="false" customHeight="false" outlineLevel="0" collapsed="false">
      <c r="A1272" s="269" t="n">
        <v>311162</v>
      </c>
      <c r="B1272" s="141"/>
      <c r="C1272" s="111" t="s">
        <v>27</v>
      </c>
      <c r="D1272" s="111" t="n">
        <v>24</v>
      </c>
      <c r="E1272" s="111" t="n">
        <v>1</v>
      </c>
      <c r="F1272" s="156" t="n">
        <v>831.6</v>
      </c>
      <c r="G1272" s="143" t="n">
        <v>5.94</v>
      </c>
      <c r="H1272" s="115" t="n">
        <v>1</v>
      </c>
      <c r="I1272" s="253" t="s">
        <v>917</v>
      </c>
      <c r="J1272" s="265"/>
      <c r="K1272" s="272" t="s">
        <v>1071</v>
      </c>
      <c r="L1272" s="168" t="s">
        <v>919</v>
      </c>
      <c r="M1272" s="175" t="n">
        <v>83</v>
      </c>
      <c r="N1272" s="174" t="n">
        <f aca="false">(D1272*G1272)*B1272</f>
        <v>0</v>
      </c>
    </row>
    <row r="1273" customFormat="false" ht="15" hidden="false" customHeight="false" outlineLevel="0" collapsed="false">
      <c r="A1273" s="269" t="n">
        <v>311172</v>
      </c>
      <c r="B1273" s="141"/>
      <c r="C1273" s="111" t="s">
        <v>27</v>
      </c>
      <c r="D1273" s="111" t="n">
        <v>24</v>
      </c>
      <c r="E1273" s="111" t="n">
        <v>1</v>
      </c>
      <c r="F1273" s="156" t="n">
        <v>831.6</v>
      </c>
      <c r="G1273" s="143" t="n">
        <v>5.94</v>
      </c>
      <c r="H1273" s="115" t="n">
        <v>1</v>
      </c>
      <c r="I1273" s="253" t="s">
        <v>917</v>
      </c>
      <c r="J1273" s="265"/>
      <c r="K1273" s="272" t="s">
        <v>1072</v>
      </c>
      <c r="L1273" s="168" t="s">
        <v>919</v>
      </c>
      <c r="M1273" s="175" t="n">
        <v>83</v>
      </c>
      <c r="N1273" s="174" t="n">
        <f aca="false">(D1273*G1273)*B1273</f>
        <v>0</v>
      </c>
    </row>
    <row r="1274" customFormat="false" ht="15" hidden="false" customHeight="false" outlineLevel="0" collapsed="false">
      <c r="A1274" s="269" t="n">
        <v>311262</v>
      </c>
      <c r="B1274" s="141"/>
      <c r="C1274" s="111" t="s">
        <v>27</v>
      </c>
      <c r="D1274" s="111" t="n">
        <v>24</v>
      </c>
      <c r="E1274" s="111" t="n">
        <v>1</v>
      </c>
      <c r="F1274" s="156" t="n">
        <v>831.6</v>
      </c>
      <c r="G1274" s="143" t="n">
        <v>5.94</v>
      </c>
      <c r="H1274" s="115" t="n">
        <v>1</v>
      </c>
      <c r="I1274" s="253" t="s">
        <v>917</v>
      </c>
      <c r="J1274" s="265"/>
      <c r="K1274" s="272" t="s">
        <v>1073</v>
      </c>
      <c r="L1274" s="168" t="s">
        <v>919</v>
      </c>
      <c r="M1274" s="175" t="n">
        <v>83</v>
      </c>
      <c r="N1274" s="174" t="n">
        <f aca="false">(D1274*G1274)*B1274</f>
        <v>0</v>
      </c>
    </row>
    <row r="1275" customFormat="false" ht="15" hidden="false" customHeight="false" outlineLevel="0" collapsed="false">
      <c r="A1275" s="185" t="n">
        <v>311302</v>
      </c>
      <c r="B1275" s="141"/>
      <c r="C1275" s="111" t="s">
        <v>27</v>
      </c>
      <c r="D1275" s="111" t="n">
        <v>24</v>
      </c>
      <c r="E1275" s="111" t="n">
        <v>1</v>
      </c>
      <c r="F1275" s="156" t="n">
        <v>368.2</v>
      </c>
      <c r="G1275" s="143" t="n">
        <v>2.63</v>
      </c>
      <c r="H1275" s="115" t="n">
        <v>1</v>
      </c>
      <c r="I1275" s="253" t="s">
        <v>917</v>
      </c>
      <c r="J1275" s="265" t="s">
        <v>1074</v>
      </c>
      <c r="K1275" s="204" t="s">
        <v>1075</v>
      </c>
      <c r="L1275" s="168" t="s">
        <v>919</v>
      </c>
      <c r="M1275" s="175" t="n">
        <v>83</v>
      </c>
      <c r="N1275" s="174" t="n">
        <f aca="false">(D1275*G1275)*B1275</f>
        <v>0</v>
      </c>
    </row>
    <row r="1276" customFormat="false" ht="15" hidden="false" customHeight="false" outlineLevel="0" collapsed="false">
      <c r="A1276" s="185" t="n">
        <v>310102</v>
      </c>
      <c r="B1276" s="141"/>
      <c r="C1276" s="111" t="s">
        <v>27</v>
      </c>
      <c r="D1276" s="111" t="n">
        <v>24</v>
      </c>
      <c r="E1276" s="111" t="n">
        <v>1</v>
      </c>
      <c r="F1276" s="156" t="n">
        <v>242.2</v>
      </c>
      <c r="G1276" s="143" t="n">
        <v>1.73</v>
      </c>
      <c r="H1276" s="115" t="n">
        <v>1</v>
      </c>
      <c r="I1276" s="253" t="s">
        <v>917</v>
      </c>
      <c r="J1276" s="265" t="s">
        <v>1074</v>
      </c>
      <c r="K1276" s="152" t="s">
        <v>1076</v>
      </c>
      <c r="L1276" s="168" t="s">
        <v>919</v>
      </c>
      <c r="M1276" s="175" t="n">
        <v>83</v>
      </c>
      <c r="N1276" s="174" t="n">
        <f aca="false">(D1276*G1276)*B1276</f>
        <v>0</v>
      </c>
    </row>
    <row r="1277" customFormat="false" ht="15" hidden="false" customHeight="false" outlineLevel="0" collapsed="false">
      <c r="A1277" s="185" t="n">
        <v>310112</v>
      </c>
      <c r="B1277" s="141"/>
      <c r="C1277" s="111" t="s">
        <v>27</v>
      </c>
      <c r="D1277" s="111" t="n">
        <v>24</v>
      </c>
      <c r="E1277" s="111" t="n">
        <v>1</v>
      </c>
      <c r="F1277" s="156" t="n">
        <v>295.4</v>
      </c>
      <c r="G1277" s="143" t="n">
        <v>2.11</v>
      </c>
      <c r="H1277" s="115" t="n">
        <v>1</v>
      </c>
      <c r="I1277" s="253" t="s">
        <v>917</v>
      </c>
      <c r="J1277" s="265" t="s">
        <v>1077</v>
      </c>
      <c r="K1277" s="152" t="s">
        <v>1078</v>
      </c>
      <c r="L1277" s="168" t="s">
        <v>919</v>
      </c>
      <c r="M1277" s="175" t="n">
        <v>83</v>
      </c>
      <c r="N1277" s="174" t="n">
        <f aca="false">(D1277*G1277)*B1277</f>
        <v>0</v>
      </c>
    </row>
    <row r="1278" customFormat="false" ht="15" hidden="false" customHeight="false" outlineLevel="0" collapsed="false">
      <c r="A1278" s="185" t="n">
        <v>310122</v>
      </c>
      <c r="B1278" s="141"/>
      <c r="C1278" s="111" t="s">
        <v>27</v>
      </c>
      <c r="D1278" s="111" t="n">
        <v>24</v>
      </c>
      <c r="E1278" s="111" t="n">
        <v>1</v>
      </c>
      <c r="F1278" s="156" t="n">
        <v>242.2</v>
      </c>
      <c r="G1278" s="143" t="n">
        <v>1.73</v>
      </c>
      <c r="H1278" s="115" t="n">
        <v>1</v>
      </c>
      <c r="I1278" s="253" t="s">
        <v>917</v>
      </c>
      <c r="J1278" s="265" t="s">
        <v>1077</v>
      </c>
      <c r="K1278" s="152" t="s">
        <v>1079</v>
      </c>
      <c r="L1278" s="168" t="s">
        <v>919</v>
      </c>
      <c r="M1278" s="175" t="n">
        <v>83</v>
      </c>
      <c r="N1278" s="174" t="n">
        <f aca="false">(D1278*G1278)*B1278</f>
        <v>0</v>
      </c>
    </row>
    <row r="1279" customFormat="false" ht="15" hidden="false" customHeight="false" outlineLevel="0" collapsed="false">
      <c r="A1279" s="185" t="n">
        <v>310132</v>
      </c>
      <c r="B1279" s="141"/>
      <c r="C1279" s="111" t="s">
        <v>27</v>
      </c>
      <c r="D1279" s="111" t="n">
        <v>24</v>
      </c>
      <c r="E1279" s="111" t="n">
        <v>1</v>
      </c>
      <c r="F1279" s="156" t="n">
        <v>242.2</v>
      </c>
      <c r="G1279" s="143" t="n">
        <v>1.73</v>
      </c>
      <c r="H1279" s="115" t="n">
        <v>1</v>
      </c>
      <c r="I1279" s="253" t="s">
        <v>917</v>
      </c>
      <c r="J1279" s="265" t="s">
        <v>1080</v>
      </c>
      <c r="K1279" s="152" t="s">
        <v>1081</v>
      </c>
      <c r="L1279" s="168" t="s">
        <v>919</v>
      </c>
      <c r="M1279" s="175" t="n">
        <v>83</v>
      </c>
      <c r="N1279" s="174" t="n">
        <f aca="false">(D1279*G1279)*B1279</f>
        <v>0</v>
      </c>
    </row>
    <row r="1280" customFormat="false" ht="15" hidden="false" customHeight="false" outlineLevel="0" collapsed="false">
      <c r="A1280" s="185" t="n">
        <v>310252</v>
      </c>
      <c r="B1280" s="141"/>
      <c r="C1280" s="111" t="s">
        <v>27</v>
      </c>
      <c r="D1280" s="111" t="n">
        <v>24</v>
      </c>
      <c r="E1280" s="111" t="n">
        <v>1</v>
      </c>
      <c r="F1280" s="156" t="n">
        <v>242.2</v>
      </c>
      <c r="G1280" s="143" t="n">
        <v>1.73</v>
      </c>
      <c r="H1280" s="115" t="n">
        <v>1</v>
      </c>
      <c r="I1280" s="253" t="s">
        <v>917</v>
      </c>
      <c r="J1280" s="265" t="s">
        <v>1082</v>
      </c>
      <c r="K1280" s="152" t="s">
        <v>1083</v>
      </c>
      <c r="L1280" s="168" t="s">
        <v>919</v>
      </c>
      <c r="M1280" s="175" t="n">
        <v>83</v>
      </c>
      <c r="N1280" s="174" t="n">
        <f aca="false">(D1280*G1280)*B1280</f>
        <v>0</v>
      </c>
    </row>
    <row r="1281" customFormat="false" ht="15" hidden="false" customHeight="false" outlineLevel="0" collapsed="false">
      <c r="A1281" s="185" t="n">
        <v>310262</v>
      </c>
      <c r="B1281" s="141"/>
      <c r="C1281" s="111" t="s">
        <v>27</v>
      </c>
      <c r="D1281" s="111" t="n">
        <v>24</v>
      </c>
      <c r="E1281" s="111" t="n">
        <v>1</v>
      </c>
      <c r="F1281" s="156" t="n">
        <v>313.6</v>
      </c>
      <c r="G1281" s="143" t="n">
        <v>2.24</v>
      </c>
      <c r="H1281" s="115" t="n">
        <v>1</v>
      </c>
      <c r="I1281" s="253" t="s">
        <v>917</v>
      </c>
      <c r="J1281" s="265" t="s">
        <v>1084</v>
      </c>
      <c r="K1281" s="152" t="s">
        <v>1085</v>
      </c>
      <c r="L1281" s="168" t="s">
        <v>919</v>
      </c>
      <c r="M1281" s="175" t="n">
        <v>83</v>
      </c>
      <c r="N1281" s="174" t="n">
        <f aca="false">(D1281*G1281)*B1281</f>
        <v>0</v>
      </c>
    </row>
    <row r="1282" customFormat="false" ht="15" hidden="false" customHeight="false" outlineLevel="0" collapsed="false">
      <c r="A1282" s="185" t="n">
        <v>310272</v>
      </c>
      <c r="B1282" s="141"/>
      <c r="C1282" s="111" t="s">
        <v>27</v>
      </c>
      <c r="D1282" s="111" t="n">
        <v>24</v>
      </c>
      <c r="E1282" s="111" t="n">
        <v>1</v>
      </c>
      <c r="F1282" s="156" t="n">
        <v>313.6</v>
      </c>
      <c r="G1282" s="143" t="n">
        <v>2.24</v>
      </c>
      <c r="H1282" s="115" t="n">
        <v>1</v>
      </c>
      <c r="I1282" s="253" t="s">
        <v>917</v>
      </c>
      <c r="J1282" s="265" t="s">
        <v>1084</v>
      </c>
      <c r="K1282" s="152" t="s">
        <v>1086</v>
      </c>
      <c r="L1282" s="168" t="s">
        <v>919</v>
      </c>
      <c r="M1282" s="175" t="n">
        <v>83</v>
      </c>
      <c r="N1282" s="174" t="n">
        <f aca="false">(D1282*G1282)*B1282</f>
        <v>0</v>
      </c>
    </row>
    <row r="1283" customFormat="false" ht="15" hidden="false" customHeight="false" outlineLevel="0" collapsed="false">
      <c r="A1283" s="185" t="n">
        <v>310282</v>
      </c>
      <c r="B1283" s="141"/>
      <c r="C1283" s="111" t="s">
        <v>27</v>
      </c>
      <c r="D1283" s="111" t="n">
        <v>24</v>
      </c>
      <c r="E1283" s="111" t="n">
        <v>1</v>
      </c>
      <c r="F1283" s="156" t="n">
        <v>271.6</v>
      </c>
      <c r="G1283" s="143" t="n">
        <v>1.94</v>
      </c>
      <c r="H1283" s="115" t="n">
        <v>1</v>
      </c>
      <c r="I1283" s="253" t="s">
        <v>917</v>
      </c>
      <c r="J1283" s="265" t="s">
        <v>1084</v>
      </c>
      <c r="K1283" s="152" t="s">
        <v>1087</v>
      </c>
      <c r="L1283" s="168" t="s">
        <v>919</v>
      </c>
      <c r="M1283" s="175" t="n">
        <v>83</v>
      </c>
      <c r="N1283" s="174" t="n">
        <f aca="false">(D1283*G1283)*B1283</f>
        <v>0</v>
      </c>
    </row>
    <row r="1284" customFormat="false" ht="15" hidden="false" customHeight="false" outlineLevel="0" collapsed="false">
      <c r="A1284" s="185" t="n">
        <v>310302</v>
      </c>
      <c r="B1284" s="141"/>
      <c r="C1284" s="111" t="s">
        <v>27</v>
      </c>
      <c r="D1284" s="111" t="n">
        <v>24</v>
      </c>
      <c r="E1284" s="111" t="n">
        <v>1</v>
      </c>
      <c r="F1284" s="156" t="n">
        <v>231</v>
      </c>
      <c r="G1284" s="143" t="n">
        <v>1.65</v>
      </c>
      <c r="H1284" s="115" t="n">
        <v>1</v>
      </c>
      <c r="I1284" s="253" t="s">
        <v>917</v>
      </c>
      <c r="J1284" s="265" t="s">
        <v>1088</v>
      </c>
      <c r="K1284" s="152" t="s">
        <v>1089</v>
      </c>
      <c r="L1284" s="168" t="s">
        <v>919</v>
      </c>
      <c r="M1284" s="175" t="n">
        <v>83</v>
      </c>
      <c r="N1284" s="174" t="n">
        <f aca="false">(D1284*G1284)*B1284</f>
        <v>0</v>
      </c>
    </row>
    <row r="1285" customFormat="false" ht="15" hidden="false" customHeight="false" outlineLevel="0" collapsed="false">
      <c r="A1285" s="185" t="n">
        <v>310502</v>
      </c>
      <c r="B1285" s="141"/>
      <c r="C1285" s="111" t="s">
        <v>27</v>
      </c>
      <c r="D1285" s="111" t="n">
        <v>24</v>
      </c>
      <c r="E1285" s="111" t="n">
        <v>1</v>
      </c>
      <c r="F1285" s="156" t="n">
        <v>273</v>
      </c>
      <c r="G1285" s="143" t="n">
        <v>1.95</v>
      </c>
      <c r="H1285" s="115" t="n">
        <v>1</v>
      </c>
      <c r="I1285" s="253" t="s">
        <v>917</v>
      </c>
      <c r="J1285" s="265" t="s">
        <v>1090</v>
      </c>
      <c r="K1285" s="152" t="s">
        <v>1091</v>
      </c>
      <c r="L1285" s="168" t="s">
        <v>919</v>
      </c>
      <c r="M1285" s="175" t="n">
        <v>83</v>
      </c>
      <c r="N1285" s="174" t="n">
        <f aca="false">(D1285*G1285)*B1285</f>
        <v>0</v>
      </c>
    </row>
    <row r="1286" customFormat="false" ht="15" hidden="false" customHeight="false" outlineLevel="0" collapsed="false">
      <c r="A1286" s="185" t="n">
        <v>310512</v>
      </c>
      <c r="B1286" s="141"/>
      <c r="C1286" s="111" t="s">
        <v>27</v>
      </c>
      <c r="D1286" s="111" t="n">
        <v>24</v>
      </c>
      <c r="E1286" s="111" t="n">
        <v>1</v>
      </c>
      <c r="F1286" s="156" t="n">
        <v>273</v>
      </c>
      <c r="G1286" s="143" t="n">
        <v>1.95</v>
      </c>
      <c r="H1286" s="115" t="n">
        <v>1</v>
      </c>
      <c r="I1286" s="253" t="s">
        <v>917</v>
      </c>
      <c r="J1286" s="265" t="s">
        <v>1090</v>
      </c>
      <c r="K1286" s="152" t="s">
        <v>1092</v>
      </c>
      <c r="L1286" s="168" t="s">
        <v>919</v>
      </c>
      <c r="M1286" s="175" t="n">
        <v>83</v>
      </c>
      <c r="N1286" s="174" t="n">
        <f aca="false">(D1286*G1286)*B1286</f>
        <v>0</v>
      </c>
    </row>
    <row r="1287" customFormat="false" ht="15" hidden="false" customHeight="false" outlineLevel="0" collapsed="false">
      <c r="A1287" s="185" t="n">
        <v>310522</v>
      </c>
      <c r="B1287" s="141"/>
      <c r="C1287" s="111" t="s">
        <v>27</v>
      </c>
      <c r="D1287" s="111" t="n">
        <v>24</v>
      </c>
      <c r="E1287" s="111" t="n">
        <v>1</v>
      </c>
      <c r="F1287" s="156" t="n">
        <v>336</v>
      </c>
      <c r="G1287" s="143" t="n">
        <v>2.4</v>
      </c>
      <c r="H1287" s="115" t="n">
        <v>1</v>
      </c>
      <c r="I1287" s="253" t="s">
        <v>917</v>
      </c>
      <c r="J1287" s="265" t="s">
        <v>1090</v>
      </c>
      <c r="K1287" s="152" t="s">
        <v>1093</v>
      </c>
      <c r="L1287" s="168" t="s">
        <v>919</v>
      </c>
      <c r="M1287" s="175" t="n">
        <v>84</v>
      </c>
      <c r="N1287" s="174" t="n">
        <f aca="false">(D1287*G1287)*B1287</f>
        <v>0</v>
      </c>
    </row>
    <row r="1288" customFormat="false" ht="15" hidden="false" customHeight="false" outlineLevel="0" collapsed="false">
      <c r="A1288" s="185" t="n">
        <v>310702</v>
      </c>
      <c r="B1288" s="141"/>
      <c r="C1288" s="111" t="s">
        <v>27</v>
      </c>
      <c r="D1288" s="111" t="n">
        <v>24</v>
      </c>
      <c r="E1288" s="111" t="n">
        <v>1</v>
      </c>
      <c r="F1288" s="156" t="n">
        <v>176.4</v>
      </c>
      <c r="G1288" s="143" t="n">
        <v>1.26</v>
      </c>
      <c r="H1288" s="115" t="n">
        <v>1</v>
      </c>
      <c r="I1288" s="253" t="s">
        <v>917</v>
      </c>
      <c r="J1288" s="265" t="s">
        <v>1094</v>
      </c>
      <c r="K1288" s="152" t="s">
        <v>1095</v>
      </c>
      <c r="L1288" s="168" t="s">
        <v>919</v>
      </c>
      <c r="M1288" s="175" t="n">
        <v>84</v>
      </c>
      <c r="N1288" s="174" t="n">
        <f aca="false">(D1288*G1288)*B1288</f>
        <v>0</v>
      </c>
    </row>
    <row r="1289" customFormat="false" ht="15" hidden="false" customHeight="false" outlineLevel="0" collapsed="false">
      <c r="A1289" s="185" t="n">
        <v>310712</v>
      </c>
      <c r="B1289" s="141"/>
      <c r="C1289" s="111" t="s">
        <v>27</v>
      </c>
      <c r="D1289" s="111" t="n">
        <v>24</v>
      </c>
      <c r="E1289" s="111" t="n">
        <v>1</v>
      </c>
      <c r="F1289" s="156" t="n">
        <v>198.8</v>
      </c>
      <c r="G1289" s="143" t="n">
        <v>1.42</v>
      </c>
      <c r="H1289" s="115" t="n">
        <v>1</v>
      </c>
      <c r="I1289" s="253" t="s">
        <v>917</v>
      </c>
      <c r="J1289" s="265" t="s">
        <v>1094</v>
      </c>
      <c r="K1289" s="152" t="s">
        <v>1096</v>
      </c>
      <c r="L1289" s="168" t="s">
        <v>919</v>
      </c>
      <c r="M1289" s="175" t="n">
        <v>84</v>
      </c>
      <c r="N1289" s="174" t="n">
        <f aca="false">(D1289*G1289)*B1289</f>
        <v>0</v>
      </c>
    </row>
    <row r="1290" customFormat="false" ht="15" hidden="false" customHeight="false" outlineLevel="0" collapsed="false">
      <c r="A1290" s="185" t="n">
        <v>310722</v>
      </c>
      <c r="B1290" s="141"/>
      <c r="C1290" s="111" t="s">
        <v>27</v>
      </c>
      <c r="D1290" s="111" t="n">
        <v>24</v>
      </c>
      <c r="E1290" s="111" t="n">
        <v>1</v>
      </c>
      <c r="F1290" s="156" t="n">
        <v>219.8</v>
      </c>
      <c r="G1290" s="143" t="n">
        <v>1.57</v>
      </c>
      <c r="H1290" s="115" t="n">
        <v>1</v>
      </c>
      <c r="I1290" s="253" t="s">
        <v>917</v>
      </c>
      <c r="J1290" s="265" t="s">
        <v>1094</v>
      </c>
      <c r="K1290" s="152" t="s">
        <v>1097</v>
      </c>
      <c r="L1290" s="168" t="s">
        <v>919</v>
      </c>
      <c r="M1290" s="175" t="n">
        <v>84</v>
      </c>
      <c r="N1290" s="174" t="n">
        <f aca="false">(D1290*G1290)*B1290</f>
        <v>0</v>
      </c>
    </row>
    <row r="1291" customFormat="false" ht="15" hidden="false" customHeight="false" outlineLevel="0" collapsed="false">
      <c r="A1291" s="176"/>
      <c r="B1291" s="219"/>
      <c r="C1291" s="178"/>
      <c r="D1291" s="220" t="n">
        <f aca="false">(SUM(B1142:B1290))*1.1</f>
        <v>0</v>
      </c>
      <c r="E1291" s="178"/>
      <c r="F1291" s="156" t="n">
        <v>0</v>
      </c>
      <c r="G1291" s="179"/>
      <c r="H1291" s="134"/>
      <c r="I1291" s="180"/>
      <c r="J1291" s="190"/>
      <c r="K1291" s="188"/>
      <c r="L1291" s="191"/>
      <c r="M1291" s="251"/>
      <c r="N1291" s="183" t="s">
        <v>5</v>
      </c>
    </row>
    <row r="1292" customFormat="false" ht="18" hidden="false" customHeight="false" outlineLevel="0" collapsed="false">
      <c r="A1292" s="275"/>
      <c r="B1292" s="177"/>
      <c r="C1292" s="178"/>
      <c r="D1292" s="214"/>
      <c r="E1292" s="264" t="s">
        <v>1098</v>
      </c>
      <c r="F1292" s="156"/>
      <c r="G1292" s="264"/>
      <c r="H1292" s="134"/>
      <c r="I1292" s="135"/>
      <c r="J1292" s="182"/>
      <c r="K1292" s="276"/>
      <c r="L1292" s="190"/>
      <c r="M1292" s="235"/>
      <c r="N1292" s="183" t="s">
        <v>5</v>
      </c>
    </row>
    <row r="1293" customFormat="false" ht="15" hidden="false" customHeight="false" outlineLevel="0" collapsed="false">
      <c r="A1293" s="150" t="n">
        <v>30600</v>
      </c>
      <c r="B1293" s="141"/>
      <c r="C1293" s="111" t="s">
        <v>27</v>
      </c>
      <c r="D1293" s="111" t="n">
        <v>24</v>
      </c>
      <c r="E1293" s="151" t="n">
        <v>1</v>
      </c>
      <c r="F1293" s="156" t="n">
        <v>336</v>
      </c>
      <c r="G1293" s="143" t="n">
        <v>2.4</v>
      </c>
      <c r="H1293" s="115" t="n">
        <v>1</v>
      </c>
      <c r="I1293" s="253" t="s">
        <v>1099</v>
      </c>
      <c r="J1293" s="159"/>
      <c r="K1293" s="152" t="s">
        <v>666</v>
      </c>
      <c r="L1293" s="168" t="s">
        <v>252</v>
      </c>
      <c r="M1293" s="268" t="n">
        <v>85</v>
      </c>
      <c r="N1293" s="174" t="n">
        <f aca="false">(D1293*G1293)*B1293</f>
        <v>0</v>
      </c>
    </row>
    <row r="1294" customFormat="false" ht="15" hidden="false" customHeight="false" outlineLevel="0" collapsed="false">
      <c r="A1294" s="150" t="n">
        <v>30601</v>
      </c>
      <c r="B1294" s="141"/>
      <c r="C1294" s="111" t="s">
        <v>27</v>
      </c>
      <c r="D1294" s="111" t="n">
        <v>24</v>
      </c>
      <c r="E1294" s="151" t="n">
        <v>1</v>
      </c>
      <c r="F1294" s="156" t="n">
        <v>268.8</v>
      </c>
      <c r="G1294" s="143" t="n">
        <v>1.92</v>
      </c>
      <c r="H1294" s="115" t="n">
        <v>1</v>
      </c>
      <c r="I1294" s="253" t="s">
        <v>1099</v>
      </c>
      <c r="J1294" s="159"/>
      <c r="K1294" s="152" t="s">
        <v>1100</v>
      </c>
      <c r="L1294" s="168" t="s">
        <v>252</v>
      </c>
      <c r="M1294" s="268" t="n">
        <v>85</v>
      </c>
      <c r="N1294" s="174" t="n">
        <f aca="false">(D1294*G1294)*B1294</f>
        <v>0</v>
      </c>
    </row>
    <row r="1295" customFormat="false" ht="15" hidden="false" customHeight="false" outlineLevel="0" collapsed="false">
      <c r="A1295" s="150" t="n">
        <v>30602</v>
      </c>
      <c r="B1295" s="141"/>
      <c r="C1295" s="111" t="s">
        <v>27</v>
      </c>
      <c r="D1295" s="111" t="n">
        <v>24</v>
      </c>
      <c r="E1295" s="151" t="n">
        <v>1</v>
      </c>
      <c r="F1295" s="156" t="n">
        <v>268.8</v>
      </c>
      <c r="G1295" s="143" t="n">
        <v>1.92</v>
      </c>
      <c r="H1295" s="115" t="n">
        <v>1</v>
      </c>
      <c r="I1295" s="253" t="s">
        <v>1099</v>
      </c>
      <c r="J1295" s="159"/>
      <c r="K1295" s="152" t="s">
        <v>1101</v>
      </c>
      <c r="L1295" s="168" t="s">
        <v>252</v>
      </c>
      <c r="M1295" s="268" t="n">
        <v>85</v>
      </c>
      <c r="N1295" s="174" t="n">
        <f aca="false">(D1295*G1295)*B1295</f>
        <v>0</v>
      </c>
    </row>
    <row r="1296" customFormat="false" ht="15" hidden="false" customHeight="false" outlineLevel="0" collapsed="false">
      <c r="A1296" s="150" t="n">
        <v>30603</v>
      </c>
      <c r="B1296" s="141"/>
      <c r="C1296" s="111" t="s">
        <v>27</v>
      </c>
      <c r="D1296" s="111" t="n">
        <v>24</v>
      </c>
      <c r="E1296" s="151" t="n">
        <v>1</v>
      </c>
      <c r="F1296" s="156" t="n">
        <v>344.4</v>
      </c>
      <c r="G1296" s="143" t="n">
        <v>2.46</v>
      </c>
      <c r="H1296" s="115" t="n">
        <v>1</v>
      </c>
      <c r="I1296" s="253" t="s">
        <v>1099</v>
      </c>
      <c r="J1296" s="159"/>
      <c r="K1296" s="152" t="s">
        <v>1102</v>
      </c>
      <c r="L1296" s="168" t="s">
        <v>252</v>
      </c>
      <c r="M1296" s="268" t="n">
        <v>85</v>
      </c>
      <c r="N1296" s="174" t="n">
        <f aca="false">(D1296*G1296)*B1296</f>
        <v>0</v>
      </c>
    </row>
    <row r="1297" customFormat="false" ht="15" hidden="false" customHeight="false" outlineLevel="0" collapsed="false">
      <c r="A1297" s="150" t="n">
        <v>30604</v>
      </c>
      <c r="B1297" s="141"/>
      <c r="C1297" s="111" t="s">
        <v>27</v>
      </c>
      <c r="D1297" s="111" t="n">
        <v>24</v>
      </c>
      <c r="E1297" s="151" t="n">
        <v>1</v>
      </c>
      <c r="F1297" s="156" t="n">
        <v>344.4</v>
      </c>
      <c r="G1297" s="143" t="n">
        <v>2.46</v>
      </c>
      <c r="H1297" s="115" t="n">
        <v>1</v>
      </c>
      <c r="I1297" s="253" t="s">
        <v>1099</v>
      </c>
      <c r="J1297" s="159"/>
      <c r="K1297" s="152" t="s">
        <v>1103</v>
      </c>
      <c r="L1297" s="168" t="s">
        <v>252</v>
      </c>
      <c r="M1297" s="268" t="n">
        <v>85</v>
      </c>
      <c r="N1297" s="174" t="n">
        <f aca="false">(D1297*G1297)*B1297</f>
        <v>0</v>
      </c>
    </row>
    <row r="1298" customFormat="false" ht="15" hidden="false" customHeight="false" outlineLevel="0" collapsed="false">
      <c r="A1298" s="150" t="n">
        <v>30605</v>
      </c>
      <c r="B1298" s="141"/>
      <c r="C1298" s="111" t="s">
        <v>27</v>
      </c>
      <c r="D1298" s="111" t="n">
        <v>24</v>
      </c>
      <c r="E1298" s="151" t="n">
        <v>1</v>
      </c>
      <c r="F1298" s="156" t="n">
        <v>352.8</v>
      </c>
      <c r="G1298" s="143" t="n">
        <v>2.52</v>
      </c>
      <c r="H1298" s="115" t="n">
        <v>1</v>
      </c>
      <c r="I1298" s="253" t="s">
        <v>1099</v>
      </c>
      <c r="J1298" s="159"/>
      <c r="K1298" s="152" t="s">
        <v>1104</v>
      </c>
      <c r="L1298" s="168" t="s">
        <v>252</v>
      </c>
      <c r="M1298" s="268" t="n">
        <v>85</v>
      </c>
      <c r="N1298" s="174" t="n">
        <f aca="false">(D1298*G1298)*B1298</f>
        <v>0</v>
      </c>
    </row>
    <row r="1299" customFormat="false" ht="15" hidden="false" customHeight="false" outlineLevel="0" collapsed="false">
      <c r="A1299" s="150" t="n">
        <v>30606</v>
      </c>
      <c r="B1299" s="141"/>
      <c r="C1299" s="111" t="s">
        <v>27</v>
      </c>
      <c r="D1299" s="111" t="n">
        <v>24</v>
      </c>
      <c r="E1299" s="151" t="n">
        <v>1</v>
      </c>
      <c r="F1299" s="156" t="n">
        <v>285.6</v>
      </c>
      <c r="G1299" s="143" t="n">
        <v>2.04</v>
      </c>
      <c r="H1299" s="115" t="n">
        <v>1</v>
      </c>
      <c r="I1299" s="253" t="s">
        <v>1099</v>
      </c>
      <c r="J1299" s="159"/>
      <c r="K1299" s="152" t="s">
        <v>1105</v>
      </c>
      <c r="L1299" s="168" t="s">
        <v>252</v>
      </c>
      <c r="M1299" s="268" t="n">
        <v>85</v>
      </c>
      <c r="N1299" s="174" t="n">
        <f aca="false">(D1299*G1299)*B1299</f>
        <v>0</v>
      </c>
    </row>
    <row r="1300" customFormat="false" ht="15" hidden="false" customHeight="false" outlineLevel="0" collapsed="false">
      <c r="A1300" s="150" t="n">
        <v>30607</v>
      </c>
      <c r="B1300" s="141"/>
      <c r="C1300" s="111" t="s">
        <v>27</v>
      </c>
      <c r="D1300" s="111" t="n">
        <v>24</v>
      </c>
      <c r="E1300" s="151" t="n">
        <v>1</v>
      </c>
      <c r="F1300" s="156" t="n">
        <v>613.2</v>
      </c>
      <c r="G1300" s="143" t="n">
        <v>4.38</v>
      </c>
      <c r="H1300" s="115" t="n">
        <v>1</v>
      </c>
      <c r="I1300" s="253" t="s">
        <v>1099</v>
      </c>
      <c r="J1300" s="159"/>
      <c r="K1300" s="152" t="s">
        <v>1106</v>
      </c>
      <c r="L1300" s="168" t="s">
        <v>252</v>
      </c>
      <c r="M1300" s="268" t="n">
        <v>85</v>
      </c>
      <c r="N1300" s="174" t="n">
        <f aca="false">(D1300*G1300)*B1300</f>
        <v>0</v>
      </c>
    </row>
    <row r="1301" customFormat="false" ht="15" hidden="false" customHeight="false" outlineLevel="0" collapsed="false">
      <c r="A1301" s="150" t="n">
        <v>30608</v>
      </c>
      <c r="B1301" s="141"/>
      <c r="C1301" s="111" t="s">
        <v>27</v>
      </c>
      <c r="D1301" s="111" t="n">
        <v>24</v>
      </c>
      <c r="E1301" s="151" t="n">
        <v>1</v>
      </c>
      <c r="F1301" s="156" t="n">
        <v>336</v>
      </c>
      <c r="G1301" s="143" t="n">
        <v>2.4</v>
      </c>
      <c r="H1301" s="115" t="n">
        <v>1</v>
      </c>
      <c r="I1301" s="253" t="s">
        <v>1099</v>
      </c>
      <c r="J1301" s="159"/>
      <c r="K1301" s="152" t="s">
        <v>1107</v>
      </c>
      <c r="L1301" s="168" t="s">
        <v>252</v>
      </c>
      <c r="M1301" s="268" t="n">
        <v>85</v>
      </c>
      <c r="N1301" s="174" t="n">
        <f aca="false">(D1301*G1301)*B1301</f>
        <v>0</v>
      </c>
    </row>
    <row r="1302" customFormat="false" ht="15" hidden="false" customHeight="false" outlineLevel="0" collapsed="false">
      <c r="A1302" s="150" t="n">
        <v>30609</v>
      </c>
      <c r="B1302" s="141"/>
      <c r="C1302" s="111" t="s">
        <v>27</v>
      </c>
      <c r="D1302" s="111" t="n">
        <v>24</v>
      </c>
      <c r="E1302" s="151" t="n">
        <v>1</v>
      </c>
      <c r="F1302" s="156" t="n">
        <v>268.8</v>
      </c>
      <c r="G1302" s="143" t="n">
        <v>1.92</v>
      </c>
      <c r="H1302" s="115" t="n">
        <v>1</v>
      </c>
      <c r="I1302" s="253" t="s">
        <v>1099</v>
      </c>
      <c r="J1302" s="159"/>
      <c r="K1302" s="152" t="s">
        <v>1108</v>
      </c>
      <c r="L1302" s="168" t="s">
        <v>252</v>
      </c>
      <c r="M1302" s="268" t="n">
        <v>85</v>
      </c>
      <c r="N1302" s="174" t="n">
        <f aca="false">(D1302*G1302)*B1302</f>
        <v>0</v>
      </c>
    </row>
    <row r="1303" customFormat="false" ht="15" hidden="false" customHeight="false" outlineLevel="0" collapsed="false">
      <c r="A1303" s="150" t="n">
        <v>30610</v>
      </c>
      <c r="B1303" s="141"/>
      <c r="C1303" s="111" t="s">
        <v>27</v>
      </c>
      <c r="D1303" s="111" t="n">
        <v>24</v>
      </c>
      <c r="E1303" s="151" t="n">
        <v>1</v>
      </c>
      <c r="F1303" s="156" t="n">
        <v>336</v>
      </c>
      <c r="G1303" s="143" t="n">
        <v>2.4</v>
      </c>
      <c r="H1303" s="115" t="n">
        <v>1</v>
      </c>
      <c r="I1303" s="253" t="s">
        <v>1099</v>
      </c>
      <c r="J1303" s="159"/>
      <c r="K1303" s="152" t="s">
        <v>1109</v>
      </c>
      <c r="L1303" s="168" t="s">
        <v>252</v>
      </c>
      <c r="M1303" s="268" t="n">
        <v>85</v>
      </c>
      <c r="N1303" s="174" t="n">
        <f aca="false">(D1303*G1303)*B1303</f>
        <v>0</v>
      </c>
    </row>
    <row r="1304" customFormat="false" ht="15" hidden="false" customHeight="false" outlineLevel="0" collapsed="false">
      <c r="A1304" s="150" t="n">
        <v>30611</v>
      </c>
      <c r="B1304" s="141"/>
      <c r="C1304" s="111" t="s">
        <v>27</v>
      </c>
      <c r="D1304" s="111" t="n">
        <v>24</v>
      </c>
      <c r="E1304" s="151" t="n">
        <v>1</v>
      </c>
      <c r="F1304" s="156" t="n">
        <v>277.2</v>
      </c>
      <c r="G1304" s="143" t="n">
        <v>1.98</v>
      </c>
      <c r="H1304" s="115" t="n">
        <v>1</v>
      </c>
      <c r="I1304" s="253" t="s">
        <v>1099</v>
      </c>
      <c r="J1304" s="159"/>
      <c r="K1304" s="152" t="s">
        <v>1110</v>
      </c>
      <c r="L1304" s="168" t="s">
        <v>252</v>
      </c>
      <c r="M1304" s="268" t="n">
        <v>85</v>
      </c>
      <c r="N1304" s="174" t="n">
        <f aca="false">(D1304*G1304)*B1304</f>
        <v>0</v>
      </c>
    </row>
    <row r="1305" customFormat="false" ht="15" hidden="false" customHeight="false" outlineLevel="0" collapsed="false">
      <c r="A1305" s="150" t="n">
        <v>30612</v>
      </c>
      <c r="B1305" s="141"/>
      <c r="C1305" s="111" t="s">
        <v>27</v>
      </c>
      <c r="D1305" s="111" t="n">
        <v>24</v>
      </c>
      <c r="E1305" s="151" t="n">
        <v>1</v>
      </c>
      <c r="F1305" s="156" t="n">
        <v>453.6</v>
      </c>
      <c r="G1305" s="143" t="n">
        <v>3.24</v>
      </c>
      <c r="H1305" s="115" t="n">
        <v>1</v>
      </c>
      <c r="I1305" s="253" t="s">
        <v>1099</v>
      </c>
      <c r="J1305" s="159"/>
      <c r="K1305" s="152" t="s">
        <v>1111</v>
      </c>
      <c r="L1305" s="168" t="s">
        <v>252</v>
      </c>
      <c r="M1305" s="268" t="n">
        <v>85</v>
      </c>
      <c r="N1305" s="174" t="n">
        <f aca="false">(D1305*G1305)*B1305</f>
        <v>0</v>
      </c>
    </row>
    <row r="1306" customFormat="false" ht="15" hidden="false" customHeight="false" outlineLevel="0" collapsed="false">
      <c r="A1306" s="150" t="n">
        <v>30613</v>
      </c>
      <c r="B1306" s="141"/>
      <c r="C1306" s="111" t="s">
        <v>27</v>
      </c>
      <c r="D1306" s="111" t="n">
        <v>24</v>
      </c>
      <c r="E1306" s="151" t="n">
        <v>1</v>
      </c>
      <c r="F1306" s="156" t="n">
        <v>336</v>
      </c>
      <c r="G1306" s="143" t="n">
        <v>2.4</v>
      </c>
      <c r="H1306" s="115" t="n">
        <v>1</v>
      </c>
      <c r="I1306" s="253" t="s">
        <v>1099</v>
      </c>
      <c r="J1306" s="159"/>
      <c r="K1306" s="152" t="s">
        <v>1112</v>
      </c>
      <c r="L1306" s="168" t="s">
        <v>252</v>
      </c>
      <c r="M1306" s="268" t="n">
        <v>85</v>
      </c>
      <c r="N1306" s="174" t="n">
        <f aca="false">(D1306*G1306)*B1306</f>
        <v>0</v>
      </c>
    </row>
    <row r="1307" customFormat="false" ht="15" hidden="false" customHeight="false" outlineLevel="0" collapsed="false">
      <c r="A1307" s="150" t="n">
        <v>30614</v>
      </c>
      <c r="B1307" s="141"/>
      <c r="C1307" s="111" t="s">
        <v>27</v>
      </c>
      <c r="D1307" s="111" t="n">
        <v>24</v>
      </c>
      <c r="E1307" s="151" t="n">
        <v>1</v>
      </c>
      <c r="F1307" s="156" t="n">
        <v>294</v>
      </c>
      <c r="G1307" s="143" t="n">
        <v>2.1</v>
      </c>
      <c r="H1307" s="115" t="n">
        <v>1</v>
      </c>
      <c r="I1307" s="253" t="s">
        <v>1099</v>
      </c>
      <c r="J1307" s="159"/>
      <c r="K1307" s="152" t="s">
        <v>1113</v>
      </c>
      <c r="L1307" s="168" t="s">
        <v>252</v>
      </c>
      <c r="M1307" s="268" t="n">
        <v>85</v>
      </c>
      <c r="N1307" s="174" t="n">
        <f aca="false">(D1307*G1307)*B1307</f>
        <v>0</v>
      </c>
    </row>
    <row r="1308" customFormat="false" ht="15" hidden="false" customHeight="false" outlineLevel="0" collapsed="false">
      <c r="A1308" s="150" t="n">
        <v>30615</v>
      </c>
      <c r="B1308" s="141"/>
      <c r="C1308" s="111" t="s">
        <v>27</v>
      </c>
      <c r="D1308" s="111" t="n">
        <v>24</v>
      </c>
      <c r="E1308" s="151" t="n">
        <v>1</v>
      </c>
      <c r="F1308" s="156" t="n">
        <v>352.8</v>
      </c>
      <c r="G1308" s="143" t="n">
        <v>2.52</v>
      </c>
      <c r="H1308" s="115" t="n">
        <v>1</v>
      </c>
      <c r="I1308" s="253" t="s">
        <v>1099</v>
      </c>
      <c r="J1308" s="159"/>
      <c r="K1308" s="152" t="s">
        <v>1039</v>
      </c>
      <c r="L1308" s="168" t="s">
        <v>252</v>
      </c>
      <c r="M1308" s="268" t="n">
        <v>85</v>
      </c>
      <c r="N1308" s="174" t="n">
        <f aca="false">(D1308*G1308)*B1308</f>
        <v>0</v>
      </c>
    </row>
    <row r="1309" customFormat="false" ht="15" hidden="false" customHeight="false" outlineLevel="0" collapsed="false">
      <c r="A1309" s="150" t="n">
        <v>30616</v>
      </c>
      <c r="B1309" s="141"/>
      <c r="C1309" s="111" t="s">
        <v>27</v>
      </c>
      <c r="D1309" s="111" t="n">
        <v>24</v>
      </c>
      <c r="E1309" s="151" t="n">
        <v>1</v>
      </c>
      <c r="F1309" s="156" t="n">
        <v>352.8</v>
      </c>
      <c r="G1309" s="143" t="n">
        <v>2.52</v>
      </c>
      <c r="H1309" s="115" t="n">
        <v>1</v>
      </c>
      <c r="I1309" s="253" t="s">
        <v>1099</v>
      </c>
      <c r="J1309" s="159"/>
      <c r="K1309" s="152" t="s">
        <v>1114</v>
      </c>
      <c r="L1309" s="168" t="s">
        <v>252</v>
      </c>
      <c r="M1309" s="268" t="n">
        <v>85</v>
      </c>
      <c r="N1309" s="174" t="n">
        <f aca="false">(D1309*G1309)*B1309</f>
        <v>0</v>
      </c>
    </row>
    <row r="1310" customFormat="false" ht="15" hidden="false" customHeight="false" outlineLevel="0" collapsed="false">
      <c r="A1310" s="150" t="n">
        <v>30617</v>
      </c>
      <c r="B1310" s="141"/>
      <c r="C1310" s="111" t="s">
        <v>27</v>
      </c>
      <c r="D1310" s="111" t="n">
        <v>24</v>
      </c>
      <c r="E1310" s="151" t="n">
        <v>1</v>
      </c>
      <c r="F1310" s="156" t="n">
        <v>352.8</v>
      </c>
      <c r="G1310" s="143" t="n">
        <v>2.52</v>
      </c>
      <c r="H1310" s="115" t="n">
        <v>1</v>
      </c>
      <c r="I1310" s="253" t="s">
        <v>1099</v>
      </c>
      <c r="J1310" s="159"/>
      <c r="K1310" s="152" t="s">
        <v>1115</v>
      </c>
      <c r="L1310" s="168" t="s">
        <v>252</v>
      </c>
      <c r="M1310" s="268" t="n">
        <v>85</v>
      </c>
      <c r="N1310" s="174" t="n">
        <f aca="false">(D1310*G1310)*B1310</f>
        <v>0</v>
      </c>
    </row>
    <row r="1311" customFormat="false" ht="15" hidden="false" customHeight="false" outlineLevel="0" collapsed="false">
      <c r="A1311" s="150" t="n">
        <v>30618</v>
      </c>
      <c r="B1311" s="141"/>
      <c r="C1311" s="111" t="s">
        <v>27</v>
      </c>
      <c r="D1311" s="111" t="n">
        <v>24</v>
      </c>
      <c r="E1311" s="151" t="n">
        <v>1</v>
      </c>
      <c r="F1311" s="156" t="n">
        <v>336</v>
      </c>
      <c r="G1311" s="143" t="n">
        <v>2.4</v>
      </c>
      <c r="H1311" s="115" t="n">
        <v>1</v>
      </c>
      <c r="I1311" s="253" t="s">
        <v>1099</v>
      </c>
      <c r="J1311" s="159"/>
      <c r="K1311" s="152" t="s">
        <v>1116</v>
      </c>
      <c r="L1311" s="168" t="s">
        <v>252</v>
      </c>
      <c r="M1311" s="268" t="n">
        <v>85</v>
      </c>
      <c r="N1311" s="174" t="n">
        <f aca="false">(D1311*G1311)*B1311</f>
        <v>0</v>
      </c>
    </row>
    <row r="1312" customFormat="false" ht="15" hidden="false" customHeight="false" outlineLevel="0" collapsed="false">
      <c r="A1312" s="150" t="n">
        <v>30619</v>
      </c>
      <c r="B1312" s="141"/>
      <c r="C1312" s="111" t="s">
        <v>27</v>
      </c>
      <c r="D1312" s="111" t="n">
        <v>24</v>
      </c>
      <c r="E1312" s="151" t="n">
        <v>1</v>
      </c>
      <c r="F1312" s="156" t="n">
        <v>630</v>
      </c>
      <c r="G1312" s="143" t="n">
        <v>4.5</v>
      </c>
      <c r="H1312" s="115" t="n">
        <v>1</v>
      </c>
      <c r="I1312" s="253" t="s">
        <v>1099</v>
      </c>
      <c r="J1312" s="159"/>
      <c r="K1312" s="152" t="s">
        <v>1117</v>
      </c>
      <c r="L1312" s="168" t="s">
        <v>252</v>
      </c>
      <c r="M1312" s="268" t="n">
        <v>85</v>
      </c>
      <c r="N1312" s="174" t="n">
        <f aca="false">(D1312*G1312)*B1312</f>
        <v>0</v>
      </c>
    </row>
    <row r="1313" customFormat="false" ht="15" hidden="false" customHeight="false" outlineLevel="0" collapsed="false">
      <c r="A1313" s="150" t="n">
        <v>30620</v>
      </c>
      <c r="B1313" s="141"/>
      <c r="C1313" s="111" t="s">
        <v>27</v>
      </c>
      <c r="D1313" s="111" t="n">
        <v>24</v>
      </c>
      <c r="E1313" s="151" t="n">
        <v>1</v>
      </c>
      <c r="F1313" s="156" t="n">
        <v>386.4</v>
      </c>
      <c r="G1313" s="143" t="n">
        <v>2.76</v>
      </c>
      <c r="H1313" s="115" t="n">
        <v>1</v>
      </c>
      <c r="I1313" s="253" t="s">
        <v>1099</v>
      </c>
      <c r="J1313" s="159"/>
      <c r="K1313" s="152" t="s">
        <v>1118</v>
      </c>
      <c r="L1313" s="168" t="s">
        <v>252</v>
      </c>
      <c r="M1313" s="268" t="n">
        <v>85</v>
      </c>
      <c r="N1313" s="174" t="n">
        <f aca="false">(D1313*G1313)*B1313</f>
        <v>0</v>
      </c>
    </row>
    <row r="1314" customFormat="false" ht="15" hidden="false" customHeight="false" outlineLevel="0" collapsed="false">
      <c r="A1314" s="150" t="n">
        <v>30621</v>
      </c>
      <c r="B1314" s="141"/>
      <c r="C1314" s="111" t="s">
        <v>27</v>
      </c>
      <c r="D1314" s="111" t="n">
        <v>24</v>
      </c>
      <c r="E1314" s="151" t="n">
        <v>1</v>
      </c>
      <c r="F1314" s="156" t="n">
        <v>268.8</v>
      </c>
      <c r="G1314" s="143" t="n">
        <v>1.92</v>
      </c>
      <c r="H1314" s="115" t="n">
        <v>1</v>
      </c>
      <c r="I1314" s="253" t="s">
        <v>1099</v>
      </c>
      <c r="J1314" s="159"/>
      <c r="K1314" s="152" t="s">
        <v>1119</v>
      </c>
      <c r="L1314" s="168" t="s">
        <v>252</v>
      </c>
      <c r="M1314" s="268" t="n">
        <v>85</v>
      </c>
      <c r="N1314" s="174" t="n">
        <f aca="false">(D1314*G1314)*B1314</f>
        <v>0</v>
      </c>
    </row>
    <row r="1315" customFormat="false" ht="15" hidden="false" customHeight="false" outlineLevel="0" collapsed="false">
      <c r="A1315" s="150" t="n">
        <v>30622</v>
      </c>
      <c r="B1315" s="141"/>
      <c r="C1315" s="111" t="s">
        <v>27</v>
      </c>
      <c r="D1315" s="111" t="n">
        <v>24</v>
      </c>
      <c r="E1315" s="151" t="n">
        <v>1</v>
      </c>
      <c r="F1315" s="156" t="n">
        <v>294</v>
      </c>
      <c r="G1315" s="143" t="n">
        <v>2.1</v>
      </c>
      <c r="H1315" s="115" t="n">
        <v>1</v>
      </c>
      <c r="I1315" s="253" t="s">
        <v>1099</v>
      </c>
      <c r="J1315" s="159"/>
      <c r="K1315" s="152" t="s">
        <v>1120</v>
      </c>
      <c r="L1315" s="168" t="s">
        <v>252</v>
      </c>
      <c r="M1315" s="268" t="n">
        <v>85</v>
      </c>
      <c r="N1315" s="174" t="n">
        <f aca="false">(D1315*G1315)*B1315</f>
        <v>0</v>
      </c>
    </row>
    <row r="1316" customFormat="false" ht="15" hidden="false" customHeight="false" outlineLevel="0" collapsed="false">
      <c r="A1316" s="150" t="n">
        <v>30623</v>
      </c>
      <c r="B1316" s="141"/>
      <c r="C1316" s="111" t="s">
        <v>27</v>
      </c>
      <c r="D1316" s="111" t="n">
        <v>24</v>
      </c>
      <c r="E1316" s="151" t="n">
        <v>1</v>
      </c>
      <c r="F1316" s="156" t="n">
        <v>260.4</v>
      </c>
      <c r="G1316" s="143" t="n">
        <v>1.86</v>
      </c>
      <c r="H1316" s="115" t="n">
        <v>1</v>
      </c>
      <c r="I1316" s="253" t="s">
        <v>1099</v>
      </c>
      <c r="J1316" s="159"/>
      <c r="K1316" s="152" t="s">
        <v>1121</v>
      </c>
      <c r="L1316" s="168" t="s">
        <v>252</v>
      </c>
      <c r="M1316" s="268" t="n">
        <v>85</v>
      </c>
      <c r="N1316" s="174" t="n">
        <f aca="false">(D1316*G1316)*B1316</f>
        <v>0</v>
      </c>
    </row>
    <row r="1317" customFormat="false" ht="15" hidden="false" customHeight="false" outlineLevel="0" collapsed="false">
      <c r="A1317" s="150" t="n">
        <v>30624</v>
      </c>
      <c r="B1317" s="141"/>
      <c r="C1317" s="111" t="s">
        <v>27</v>
      </c>
      <c r="D1317" s="111" t="n">
        <v>24</v>
      </c>
      <c r="E1317" s="151" t="n">
        <v>1</v>
      </c>
      <c r="F1317" s="156" t="n">
        <v>268.8</v>
      </c>
      <c r="G1317" s="143" t="n">
        <v>1.92</v>
      </c>
      <c r="H1317" s="115" t="n">
        <v>1</v>
      </c>
      <c r="I1317" s="253" t="s">
        <v>1099</v>
      </c>
      <c r="J1317" s="159"/>
      <c r="K1317" s="152" t="s">
        <v>1122</v>
      </c>
      <c r="L1317" s="168" t="s">
        <v>252</v>
      </c>
      <c r="M1317" s="268" t="n">
        <v>85</v>
      </c>
      <c r="N1317" s="174" t="n">
        <f aca="false">(D1317*G1317)*B1317</f>
        <v>0</v>
      </c>
    </row>
    <row r="1318" customFormat="false" ht="15" hidden="false" customHeight="false" outlineLevel="0" collapsed="false">
      <c r="A1318" s="150" t="n">
        <v>30625</v>
      </c>
      <c r="B1318" s="141"/>
      <c r="C1318" s="111" t="s">
        <v>27</v>
      </c>
      <c r="D1318" s="111" t="n">
        <v>24</v>
      </c>
      <c r="E1318" s="151" t="n">
        <v>1</v>
      </c>
      <c r="F1318" s="156" t="n">
        <v>327.6</v>
      </c>
      <c r="G1318" s="143" t="n">
        <v>2.34</v>
      </c>
      <c r="H1318" s="115" t="n">
        <v>1</v>
      </c>
      <c r="I1318" s="253" t="s">
        <v>1099</v>
      </c>
      <c r="J1318" s="159"/>
      <c r="K1318" s="152" t="s">
        <v>1123</v>
      </c>
      <c r="L1318" s="168" t="s">
        <v>252</v>
      </c>
      <c r="M1318" s="268" t="n">
        <v>85</v>
      </c>
      <c r="N1318" s="174" t="n">
        <f aca="false">(D1318*G1318)*B1318</f>
        <v>0</v>
      </c>
    </row>
    <row r="1319" customFormat="false" ht="15" hidden="false" customHeight="false" outlineLevel="0" collapsed="false">
      <c r="A1319" s="150" t="n">
        <v>30626</v>
      </c>
      <c r="B1319" s="141"/>
      <c r="C1319" s="111" t="s">
        <v>27</v>
      </c>
      <c r="D1319" s="111" t="n">
        <v>24</v>
      </c>
      <c r="E1319" s="151" t="n">
        <v>1</v>
      </c>
      <c r="F1319" s="156" t="n">
        <v>294</v>
      </c>
      <c r="G1319" s="143" t="n">
        <v>2.1</v>
      </c>
      <c r="H1319" s="115" t="n">
        <v>1</v>
      </c>
      <c r="I1319" s="253" t="s">
        <v>1099</v>
      </c>
      <c r="J1319" s="159"/>
      <c r="K1319" s="152" t="s">
        <v>1124</v>
      </c>
      <c r="L1319" s="168" t="s">
        <v>252</v>
      </c>
      <c r="M1319" s="268" t="n">
        <v>85</v>
      </c>
      <c r="N1319" s="174" t="n">
        <f aca="false">(D1319*G1319)*B1319</f>
        <v>0</v>
      </c>
    </row>
    <row r="1320" customFormat="false" ht="15" hidden="false" customHeight="false" outlineLevel="0" collapsed="false">
      <c r="A1320" s="150" t="n">
        <v>30627</v>
      </c>
      <c r="B1320" s="141"/>
      <c r="C1320" s="111" t="s">
        <v>27</v>
      </c>
      <c r="D1320" s="111" t="n">
        <v>24</v>
      </c>
      <c r="E1320" s="151" t="n">
        <v>1</v>
      </c>
      <c r="F1320" s="156" t="n">
        <v>344.4</v>
      </c>
      <c r="G1320" s="143" t="n">
        <v>2.46</v>
      </c>
      <c r="H1320" s="115" t="n">
        <v>1</v>
      </c>
      <c r="I1320" s="253" t="s">
        <v>1099</v>
      </c>
      <c r="J1320" s="159"/>
      <c r="K1320" s="152" t="s">
        <v>1125</v>
      </c>
      <c r="L1320" s="168" t="s">
        <v>252</v>
      </c>
      <c r="M1320" s="268" t="n">
        <v>85</v>
      </c>
      <c r="N1320" s="174" t="n">
        <f aca="false">(D1320*G1320)*B1320</f>
        <v>0</v>
      </c>
    </row>
    <row r="1321" customFormat="false" ht="15" hidden="false" customHeight="false" outlineLevel="0" collapsed="false">
      <c r="A1321" s="150" t="n">
        <v>30628</v>
      </c>
      <c r="B1321" s="141"/>
      <c r="C1321" s="111" t="s">
        <v>27</v>
      </c>
      <c r="D1321" s="111" t="n">
        <v>24</v>
      </c>
      <c r="E1321" s="151" t="n">
        <v>1</v>
      </c>
      <c r="F1321" s="156" t="n">
        <v>352.8</v>
      </c>
      <c r="G1321" s="143" t="n">
        <v>2.52</v>
      </c>
      <c r="H1321" s="115" t="n">
        <v>1</v>
      </c>
      <c r="I1321" s="253" t="s">
        <v>1099</v>
      </c>
      <c r="J1321" s="159"/>
      <c r="K1321" s="152" t="s">
        <v>1126</v>
      </c>
      <c r="L1321" s="168" t="s">
        <v>252</v>
      </c>
      <c r="M1321" s="268" t="n">
        <v>85</v>
      </c>
      <c r="N1321" s="174" t="n">
        <f aca="false">(D1321*G1321)*B1321</f>
        <v>0</v>
      </c>
    </row>
    <row r="1322" customFormat="false" ht="15" hidden="false" customHeight="false" outlineLevel="0" collapsed="false">
      <c r="A1322" s="150" t="n">
        <v>66013</v>
      </c>
      <c r="B1322" s="141"/>
      <c r="C1322" s="111" t="s">
        <v>27</v>
      </c>
      <c r="D1322" s="111" t="n">
        <v>1</v>
      </c>
      <c r="E1322" s="151" t="n">
        <v>1</v>
      </c>
      <c r="F1322" s="156" t="n">
        <v>5600</v>
      </c>
      <c r="G1322" s="143" t="n">
        <v>40</v>
      </c>
      <c r="H1322" s="115" t="n">
        <v>1</v>
      </c>
      <c r="I1322" s="253" t="s">
        <v>1099</v>
      </c>
      <c r="J1322" s="159" t="s">
        <v>1127</v>
      </c>
      <c r="K1322" s="152" t="s">
        <v>1128</v>
      </c>
      <c r="L1322" s="168"/>
      <c r="M1322" s="268" t="n">
        <v>85</v>
      </c>
      <c r="N1322" s="174" t="n">
        <f aca="false">(D1322*G1322)*B1322</f>
        <v>0</v>
      </c>
    </row>
    <row r="1323" customFormat="false" ht="18" hidden="false" customHeight="false" outlineLevel="0" collapsed="false">
      <c r="A1323" s="277"/>
      <c r="B1323" s="177"/>
      <c r="C1323" s="178"/>
      <c r="D1323" s="220" t="n">
        <f aca="false">(SUM(B1293:B1321)*2)+(B1322*10)</f>
        <v>0</v>
      </c>
      <c r="E1323" s="181"/>
      <c r="F1323" s="156" t="n">
        <v>0</v>
      </c>
      <c r="G1323" s="264"/>
      <c r="H1323" s="134"/>
      <c r="I1323" s="135"/>
      <c r="J1323" s="182"/>
      <c r="K1323" s="276"/>
      <c r="L1323" s="190"/>
      <c r="M1323" s="235"/>
      <c r="N1323" s="183" t="s">
        <v>5</v>
      </c>
    </row>
    <row r="1324" customFormat="false" ht="18" hidden="false" customHeight="false" outlineLevel="0" collapsed="false">
      <c r="A1324" s="275"/>
      <c r="B1324" s="177"/>
      <c r="C1324" s="178"/>
      <c r="D1324" s="214"/>
      <c r="E1324" s="181"/>
      <c r="F1324" s="156"/>
      <c r="G1324" s="264" t="s">
        <v>1129</v>
      </c>
      <c r="H1324" s="134"/>
      <c r="I1324" s="135"/>
      <c r="J1324" s="182"/>
      <c r="K1324" s="276"/>
      <c r="L1324" s="190"/>
      <c r="M1324" s="235"/>
      <c r="N1324" s="183" t="s">
        <v>5</v>
      </c>
    </row>
    <row r="1325" customFormat="false" ht="15" hidden="false" customHeight="false" outlineLevel="0" collapsed="false">
      <c r="A1325" s="150" t="n">
        <v>65002</v>
      </c>
      <c r="B1325" s="141"/>
      <c r="C1325" s="111" t="s">
        <v>27</v>
      </c>
      <c r="D1325" s="111" t="n">
        <v>1</v>
      </c>
      <c r="E1325" s="151" t="n">
        <v>24</v>
      </c>
      <c r="F1325" s="156" t="n">
        <f aca="false">G1325*140/24</f>
        <v>70.875</v>
      </c>
      <c r="G1325" s="143" t="n">
        <v>12.15</v>
      </c>
      <c r="H1325" s="115" t="n">
        <v>1</v>
      </c>
      <c r="I1325" s="253" t="s">
        <v>28</v>
      </c>
      <c r="J1325" s="159"/>
      <c r="K1325" s="152" t="s">
        <v>1130</v>
      </c>
      <c r="L1325" s="168" t="s">
        <v>252</v>
      </c>
      <c r="M1325" s="268" t="n">
        <v>87</v>
      </c>
      <c r="N1325" s="174" t="n">
        <f aca="false">(D1325*G1325)*B1325</f>
        <v>0</v>
      </c>
    </row>
    <row r="1326" customFormat="false" ht="15" hidden="false" customHeight="false" outlineLevel="0" collapsed="false">
      <c r="A1326" s="150" t="n">
        <v>65007</v>
      </c>
      <c r="B1326" s="141"/>
      <c r="C1326" s="111" t="s">
        <v>27</v>
      </c>
      <c r="D1326" s="111" t="n">
        <v>1</v>
      </c>
      <c r="E1326" s="151" t="n">
        <v>24</v>
      </c>
      <c r="F1326" s="156" t="n">
        <f aca="false">G1326*140/24</f>
        <v>127.283333333333</v>
      </c>
      <c r="G1326" s="143" t="n">
        <v>21.82</v>
      </c>
      <c r="H1326" s="115" t="n">
        <v>1</v>
      </c>
      <c r="I1326" s="253" t="s">
        <v>28</v>
      </c>
      <c r="J1326" s="159"/>
      <c r="K1326" s="152" t="s">
        <v>1131</v>
      </c>
      <c r="L1326" s="168" t="s">
        <v>252</v>
      </c>
      <c r="M1326" s="268" t="n">
        <v>87</v>
      </c>
      <c r="N1326" s="174" t="n">
        <f aca="false">(D1326*G1326)*B1326</f>
        <v>0</v>
      </c>
    </row>
    <row r="1327" customFormat="false" ht="15" hidden="false" customHeight="false" outlineLevel="0" collapsed="false">
      <c r="A1327" s="150" t="n">
        <v>65008</v>
      </c>
      <c r="B1327" s="141"/>
      <c r="C1327" s="111" t="s">
        <v>27</v>
      </c>
      <c r="D1327" s="111" t="n">
        <v>1</v>
      </c>
      <c r="E1327" s="151" t="n">
        <v>24</v>
      </c>
      <c r="F1327" s="156" t="n">
        <f aca="false">G1327*140/24</f>
        <v>85.5166666666667</v>
      </c>
      <c r="G1327" s="143" t="n">
        <v>14.66</v>
      </c>
      <c r="H1327" s="115" t="n">
        <v>1</v>
      </c>
      <c r="I1327" s="253" t="s">
        <v>28</v>
      </c>
      <c r="J1327" s="159"/>
      <c r="K1327" s="152" t="s">
        <v>1132</v>
      </c>
      <c r="L1327" s="168" t="s">
        <v>252</v>
      </c>
      <c r="M1327" s="268" t="n">
        <v>87</v>
      </c>
      <c r="N1327" s="174" t="n">
        <f aca="false">(D1327*G1327)*B1327</f>
        <v>0</v>
      </c>
    </row>
    <row r="1328" customFormat="false" ht="15" hidden="false" customHeight="false" outlineLevel="0" collapsed="false">
      <c r="A1328" s="150" t="n">
        <v>65009</v>
      </c>
      <c r="B1328" s="141"/>
      <c r="C1328" s="111" t="s">
        <v>27</v>
      </c>
      <c r="D1328" s="111" t="n">
        <v>1</v>
      </c>
      <c r="E1328" s="151" t="n">
        <v>24</v>
      </c>
      <c r="F1328" s="156" t="n">
        <f aca="false">G1328*140/24</f>
        <v>53.2</v>
      </c>
      <c r="G1328" s="143" t="n">
        <v>9.12</v>
      </c>
      <c r="H1328" s="115" t="n">
        <v>1</v>
      </c>
      <c r="I1328" s="253" t="s">
        <v>28</v>
      </c>
      <c r="J1328" s="159"/>
      <c r="K1328" s="152" t="s">
        <v>1133</v>
      </c>
      <c r="L1328" s="168" t="s">
        <v>252</v>
      </c>
      <c r="M1328" s="268" t="n">
        <v>87</v>
      </c>
      <c r="N1328" s="174" t="n">
        <f aca="false">(D1328*G1328)*B1328</f>
        <v>0</v>
      </c>
    </row>
    <row r="1329" customFormat="false" ht="15" hidden="false" customHeight="false" outlineLevel="0" collapsed="false">
      <c r="A1329" s="150" t="n">
        <v>65010</v>
      </c>
      <c r="B1329" s="141"/>
      <c r="C1329" s="111" t="s">
        <v>27</v>
      </c>
      <c r="D1329" s="111" t="n">
        <v>1</v>
      </c>
      <c r="E1329" s="151" t="n">
        <v>24</v>
      </c>
      <c r="F1329" s="156" t="n">
        <f aca="false">G1329*140/24</f>
        <v>52.7916666666667</v>
      </c>
      <c r="G1329" s="143" t="n">
        <v>9.05</v>
      </c>
      <c r="H1329" s="115" t="n">
        <v>1</v>
      </c>
      <c r="I1329" s="253" t="s">
        <v>28</v>
      </c>
      <c r="J1329" s="159"/>
      <c r="K1329" s="152" t="s">
        <v>1134</v>
      </c>
      <c r="L1329" s="168" t="s">
        <v>252</v>
      </c>
      <c r="M1329" s="268" t="n">
        <v>87</v>
      </c>
      <c r="N1329" s="174" t="n">
        <f aca="false">(D1329*G1329)*B1329</f>
        <v>0</v>
      </c>
    </row>
    <row r="1330" customFormat="false" ht="15" hidden="false" customHeight="false" outlineLevel="0" collapsed="false">
      <c r="A1330" s="150" t="n">
        <v>65011</v>
      </c>
      <c r="B1330" s="141"/>
      <c r="C1330" s="111" t="s">
        <v>27</v>
      </c>
      <c r="D1330" s="111" t="n">
        <v>1</v>
      </c>
      <c r="E1330" s="151" t="n">
        <v>24</v>
      </c>
      <c r="F1330" s="156" t="n">
        <f aca="false">G1330*140/24</f>
        <v>53.2</v>
      </c>
      <c r="G1330" s="143" t="n">
        <v>9.12</v>
      </c>
      <c r="H1330" s="115" t="n">
        <v>1</v>
      </c>
      <c r="I1330" s="253" t="s">
        <v>28</v>
      </c>
      <c r="J1330" s="159"/>
      <c r="K1330" s="152" t="s">
        <v>1135</v>
      </c>
      <c r="L1330" s="168" t="s">
        <v>252</v>
      </c>
      <c r="M1330" s="268" t="n">
        <v>87</v>
      </c>
      <c r="N1330" s="174" t="n">
        <f aca="false">(D1330*G1330)*B1330</f>
        <v>0</v>
      </c>
    </row>
    <row r="1331" customFormat="false" ht="15" hidden="false" customHeight="false" outlineLevel="0" collapsed="false">
      <c r="A1331" s="150" t="n">
        <v>65012</v>
      </c>
      <c r="B1331" s="141"/>
      <c r="C1331" s="111" t="s">
        <v>27</v>
      </c>
      <c r="D1331" s="111" t="n">
        <v>1</v>
      </c>
      <c r="E1331" s="151" t="n">
        <v>24</v>
      </c>
      <c r="F1331" s="156" t="n">
        <f aca="false">G1331*140/24</f>
        <v>53.2</v>
      </c>
      <c r="G1331" s="143" t="n">
        <v>9.12</v>
      </c>
      <c r="H1331" s="115" t="n">
        <v>1</v>
      </c>
      <c r="I1331" s="253" t="s">
        <v>28</v>
      </c>
      <c r="J1331" s="159"/>
      <c r="K1331" s="152" t="s">
        <v>1136</v>
      </c>
      <c r="L1331" s="168" t="s">
        <v>252</v>
      </c>
      <c r="M1331" s="268" t="n">
        <v>87</v>
      </c>
      <c r="N1331" s="174" t="n">
        <f aca="false">(D1331*G1331)*B1331</f>
        <v>0</v>
      </c>
    </row>
    <row r="1332" customFormat="false" ht="15" hidden="false" customHeight="false" outlineLevel="0" collapsed="false">
      <c r="A1332" s="150" t="n">
        <v>65166</v>
      </c>
      <c r="B1332" s="141"/>
      <c r="C1332" s="111" t="s">
        <v>27</v>
      </c>
      <c r="D1332" s="111" t="n">
        <v>1</v>
      </c>
      <c r="E1332" s="151" t="n">
        <v>24</v>
      </c>
      <c r="F1332" s="156" t="n">
        <f aca="false">G1332*140/24</f>
        <v>135.275</v>
      </c>
      <c r="G1332" s="143" t="n">
        <v>23.19</v>
      </c>
      <c r="H1332" s="115" t="n">
        <v>1</v>
      </c>
      <c r="I1332" s="253" t="s">
        <v>28</v>
      </c>
      <c r="J1332" s="159"/>
      <c r="K1332" s="204" t="s">
        <v>1137</v>
      </c>
      <c r="L1332" s="168" t="s">
        <v>252</v>
      </c>
      <c r="M1332" s="268" t="n">
        <v>87</v>
      </c>
      <c r="N1332" s="174" t="n">
        <f aca="false">(D1332*G1332)*B1332</f>
        <v>0</v>
      </c>
    </row>
    <row r="1333" customFormat="false" ht="15" hidden="false" customHeight="false" outlineLevel="0" collapsed="false">
      <c r="A1333" s="150" t="n">
        <v>65167</v>
      </c>
      <c r="B1333" s="141"/>
      <c r="C1333" s="111" t="s">
        <v>27</v>
      </c>
      <c r="D1333" s="111" t="n">
        <v>1</v>
      </c>
      <c r="E1333" s="151" t="n">
        <v>24</v>
      </c>
      <c r="F1333" s="156" t="n">
        <f aca="false">G1333*140/24</f>
        <v>135.275</v>
      </c>
      <c r="G1333" s="143" t="n">
        <v>23.19</v>
      </c>
      <c r="H1333" s="115" t="n">
        <v>1</v>
      </c>
      <c r="I1333" s="253" t="s">
        <v>28</v>
      </c>
      <c r="J1333" s="159"/>
      <c r="K1333" s="204" t="s">
        <v>1138</v>
      </c>
      <c r="L1333" s="168" t="s">
        <v>252</v>
      </c>
      <c r="M1333" s="268" t="n">
        <v>87</v>
      </c>
      <c r="N1333" s="174" t="n">
        <f aca="false">(D1333*G1333)*B1333</f>
        <v>0</v>
      </c>
    </row>
    <row r="1334" customFormat="false" ht="15" hidden="false" customHeight="false" outlineLevel="0" collapsed="false">
      <c r="A1334" s="150" t="n">
        <v>65168</v>
      </c>
      <c r="B1334" s="141"/>
      <c r="C1334" s="111" t="s">
        <v>27</v>
      </c>
      <c r="D1334" s="111" t="n">
        <v>1</v>
      </c>
      <c r="E1334" s="151" t="n">
        <v>24</v>
      </c>
      <c r="F1334" s="156" t="n">
        <f aca="false">G1334*140/24</f>
        <v>130.841666666667</v>
      </c>
      <c r="G1334" s="143" t="n">
        <v>22.43</v>
      </c>
      <c r="H1334" s="115" t="n">
        <v>1</v>
      </c>
      <c r="I1334" s="253" t="s">
        <v>28</v>
      </c>
      <c r="J1334" s="159"/>
      <c r="K1334" s="204" t="s">
        <v>704</v>
      </c>
      <c r="L1334" s="168" t="s">
        <v>252</v>
      </c>
      <c r="M1334" s="268" t="n">
        <v>87</v>
      </c>
      <c r="N1334" s="174" t="n">
        <f aca="false">(D1334*G1334)*B1334</f>
        <v>0</v>
      </c>
    </row>
    <row r="1335" customFormat="false" ht="15" hidden="false" customHeight="false" outlineLevel="0" collapsed="false">
      <c r="A1335" s="150" t="n">
        <v>65016</v>
      </c>
      <c r="B1335" s="141"/>
      <c r="C1335" s="111" t="s">
        <v>27</v>
      </c>
      <c r="D1335" s="111" t="n">
        <v>1</v>
      </c>
      <c r="E1335" s="151" t="n">
        <v>24</v>
      </c>
      <c r="F1335" s="156" t="n">
        <f aca="false">G1335*140/24</f>
        <v>51.8583333333333</v>
      </c>
      <c r="G1335" s="143" t="n">
        <v>8.89</v>
      </c>
      <c r="H1335" s="115" t="n">
        <v>1</v>
      </c>
      <c r="I1335" s="253" t="s">
        <v>28</v>
      </c>
      <c r="J1335" s="159"/>
      <c r="K1335" s="152" t="s">
        <v>711</v>
      </c>
      <c r="L1335" s="168" t="s">
        <v>252</v>
      </c>
      <c r="M1335" s="268" t="n">
        <v>87</v>
      </c>
      <c r="N1335" s="174" t="n">
        <f aca="false">(D1335*G1335)*B1335</f>
        <v>0</v>
      </c>
    </row>
    <row r="1336" customFormat="false" ht="15" hidden="false" customHeight="false" outlineLevel="0" collapsed="false">
      <c r="A1336" s="150" t="n">
        <v>65017</v>
      </c>
      <c r="B1336" s="141"/>
      <c r="C1336" s="111" t="s">
        <v>27</v>
      </c>
      <c r="D1336" s="111" t="n">
        <v>1</v>
      </c>
      <c r="E1336" s="151" t="n">
        <v>24</v>
      </c>
      <c r="F1336" s="156" t="n">
        <f aca="false">G1336*140/24</f>
        <v>107.275</v>
      </c>
      <c r="G1336" s="143" t="n">
        <v>18.39</v>
      </c>
      <c r="H1336" s="115" t="n">
        <v>1</v>
      </c>
      <c r="I1336" s="253" t="s">
        <v>28</v>
      </c>
      <c r="J1336" s="159"/>
      <c r="K1336" s="152" t="s">
        <v>1139</v>
      </c>
      <c r="L1336" s="168" t="s">
        <v>252</v>
      </c>
      <c r="M1336" s="268" t="n">
        <v>87</v>
      </c>
      <c r="N1336" s="174" t="n">
        <f aca="false">(D1336*G1336)*B1336</f>
        <v>0</v>
      </c>
    </row>
    <row r="1337" customFormat="false" ht="15" hidden="false" customHeight="false" outlineLevel="0" collapsed="false">
      <c r="A1337" s="150" t="n">
        <v>65020</v>
      </c>
      <c r="B1337" s="141"/>
      <c r="C1337" s="111" t="s">
        <v>27</v>
      </c>
      <c r="D1337" s="111" t="n">
        <v>1</v>
      </c>
      <c r="E1337" s="151" t="n">
        <v>24</v>
      </c>
      <c r="F1337" s="156" t="n">
        <f aca="false">G1337*140/24</f>
        <v>94.675</v>
      </c>
      <c r="G1337" s="143" t="n">
        <v>16.23</v>
      </c>
      <c r="H1337" s="115" t="n">
        <v>1</v>
      </c>
      <c r="I1337" s="253" t="s">
        <v>28</v>
      </c>
      <c r="J1337" s="159"/>
      <c r="K1337" s="152" t="s">
        <v>242</v>
      </c>
      <c r="L1337" s="168" t="s">
        <v>245</v>
      </c>
      <c r="M1337" s="268" t="n">
        <v>87</v>
      </c>
      <c r="N1337" s="174" t="n">
        <f aca="false">(D1337*G1337)*B1337</f>
        <v>0</v>
      </c>
    </row>
    <row r="1338" customFormat="false" ht="15" hidden="false" customHeight="false" outlineLevel="0" collapsed="false">
      <c r="A1338" s="150" t="n">
        <v>65021</v>
      </c>
      <c r="B1338" s="141"/>
      <c r="C1338" s="111" t="s">
        <v>27</v>
      </c>
      <c r="D1338" s="111" t="n">
        <v>1</v>
      </c>
      <c r="E1338" s="151" t="n">
        <v>24</v>
      </c>
      <c r="F1338" s="156" t="n">
        <f aca="false">G1338*140/24</f>
        <v>94.675</v>
      </c>
      <c r="G1338" s="143" t="n">
        <v>16.23</v>
      </c>
      <c r="H1338" s="115" t="n">
        <v>1</v>
      </c>
      <c r="I1338" s="253" t="s">
        <v>28</v>
      </c>
      <c r="J1338" s="159"/>
      <c r="K1338" s="152" t="s">
        <v>910</v>
      </c>
      <c r="L1338" s="168" t="s">
        <v>245</v>
      </c>
      <c r="M1338" s="268" t="n">
        <v>87</v>
      </c>
      <c r="N1338" s="174" t="n">
        <f aca="false">(D1338*G1338)*B1338</f>
        <v>0</v>
      </c>
    </row>
    <row r="1339" customFormat="false" ht="15" hidden="false" customHeight="false" outlineLevel="0" collapsed="false">
      <c r="A1339" s="150" t="n">
        <v>65022</v>
      </c>
      <c r="B1339" s="141"/>
      <c r="C1339" s="111" t="s">
        <v>27</v>
      </c>
      <c r="D1339" s="111" t="n">
        <v>1</v>
      </c>
      <c r="E1339" s="151" t="n">
        <v>24</v>
      </c>
      <c r="F1339" s="156" t="n">
        <f aca="false">G1339*140/24</f>
        <v>94.675</v>
      </c>
      <c r="G1339" s="143" t="n">
        <v>16.23</v>
      </c>
      <c r="H1339" s="115" t="n">
        <v>1</v>
      </c>
      <c r="I1339" s="253" t="s">
        <v>28</v>
      </c>
      <c r="J1339" s="159"/>
      <c r="K1339" s="152" t="s">
        <v>243</v>
      </c>
      <c r="L1339" s="168" t="s">
        <v>245</v>
      </c>
      <c r="M1339" s="268" t="n">
        <v>87</v>
      </c>
      <c r="N1339" s="174" t="n">
        <f aca="false">(D1339*G1339)*B1339</f>
        <v>0</v>
      </c>
    </row>
    <row r="1340" customFormat="false" ht="15" hidden="false" customHeight="false" outlineLevel="0" collapsed="false">
      <c r="A1340" s="150" t="n">
        <v>65029</v>
      </c>
      <c r="B1340" s="141"/>
      <c r="C1340" s="111" t="s">
        <v>27</v>
      </c>
      <c r="D1340" s="111" t="n">
        <v>1</v>
      </c>
      <c r="E1340" s="151" t="n">
        <v>24</v>
      </c>
      <c r="F1340" s="156" t="n">
        <f aca="false">G1340*140/24</f>
        <v>93.5083333333333</v>
      </c>
      <c r="G1340" s="143" t="n">
        <v>16.03</v>
      </c>
      <c r="H1340" s="115" t="n">
        <v>1</v>
      </c>
      <c r="I1340" s="253" t="s">
        <v>28</v>
      </c>
      <c r="J1340" s="159"/>
      <c r="K1340" s="152" t="s">
        <v>723</v>
      </c>
      <c r="L1340" s="168" t="s">
        <v>252</v>
      </c>
      <c r="M1340" s="268" t="n">
        <v>87</v>
      </c>
      <c r="N1340" s="174" t="n">
        <f aca="false">(D1340*G1340)*B1340</f>
        <v>0</v>
      </c>
    </row>
    <row r="1341" customFormat="false" ht="15" hidden="false" customHeight="false" outlineLevel="0" collapsed="false">
      <c r="A1341" s="150" t="n">
        <v>65031</v>
      </c>
      <c r="B1341" s="141"/>
      <c r="C1341" s="111" t="s">
        <v>27</v>
      </c>
      <c r="D1341" s="111" t="n">
        <v>1</v>
      </c>
      <c r="E1341" s="151" t="n">
        <v>24</v>
      </c>
      <c r="F1341" s="156" t="n">
        <f aca="false">G1341*140/24</f>
        <v>88.8416666666667</v>
      </c>
      <c r="G1341" s="143" t="n">
        <v>15.23</v>
      </c>
      <c r="H1341" s="115" t="n">
        <v>1</v>
      </c>
      <c r="I1341" s="253" t="s">
        <v>28</v>
      </c>
      <c r="J1341" s="159"/>
      <c r="K1341" s="152" t="s">
        <v>1140</v>
      </c>
      <c r="L1341" s="168" t="s">
        <v>252</v>
      </c>
      <c r="M1341" s="268" t="n">
        <v>88</v>
      </c>
      <c r="N1341" s="174" t="n">
        <f aca="false">(D1341*G1341)*B1341</f>
        <v>0</v>
      </c>
    </row>
    <row r="1342" customFormat="false" ht="15" hidden="false" customHeight="false" outlineLevel="0" collapsed="false">
      <c r="A1342" s="150" t="n">
        <v>65032</v>
      </c>
      <c r="B1342" s="141"/>
      <c r="C1342" s="111" t="s">
        <v>27</v>
      </c>
      <c r="D1342" s="111" t="n">
        <v>1</v>
      </c>
      <c r="E1342" s="151" t="n">
        <v>24</v>
      </c>
      <c r="F1342" s="156" t="n">
        <f aca="false">G1342*140/24</f>
        <v>119.116666666667</v>
      </c>
      <c r="G1342" s="143" t="n">
        <v>20.42</v>
      </c>
      <c r="H1342" s="115" t="n">
        <v>1</v>
      </c>
      <c r="I1342" s="253" t="s">
        <v>28</v>
      </c>
      <c r="J1342" s="159"/>
      <c r="K1342" s="152" t="s">
        <v>1141</v>
      </c>
      <c r="L1342" s="168" t="s">
        <v>252</v>
      </c>
      <c r="M1342" s="268" t="n">
        <v>88</v>
      </c>
      <c r="N1342" s="174" t="n">
        <f aca="false">(D1342*G1342)*B1342</f>
        <v>0</v>
      </c>
    </row>
    <row r="1343" customFormat="false" ht="15" hidden="false" customHeight="false" outlineLevel="0" collapsed="false">
      <c r="A1343" s="150" t="n">
        <v>65034</v>
      </c>
      <c r="B1343" s="141"/>
      <c r="C1343" s="111" t="s">
        <v>27</v>
      </c>
      <c r="D1343" s="111" t="n">
        <v>1</v>
      </c>
      <c r="E1343" s="151" t="n">
        <v>24</v>
      </c>
      <c r="F1343" s="156" t="n">
        <f aca="false">G1343*140/24</f>
        <v>76.5916666666667</v>
      </c>
      <c r="G1343" s="143" t="n">
        <v>13.13</v>
      </c>
      <c r="H1343" s="115" t="n">
        <v>1</v>
      </c>
      <c r="I1343" s="253" t="s">
        <v>28</v>
      </c>
      <c r="J1343" s="159"/>
      <c r="K1343" s="152" t="s">
        <v>246</v>
      </c>
      <c r="L1343" s="168" t="s">
        <v>245</v>
      </c>
      <c r="M1343" s="268" t="n">
        <v>88</v>
      </c>
      <c r="N1343" s="174" t="n">
        <f aca="false">(D1343*G1343)*B1343</f>
        <v>0</v>
      </c>
    </row>
    <row r="1344" customFormat="false" ht="15" hidden="false" customHeight="false" outlineLevel="0" collapsed="false">
      <c r="A1344" s="150" t="n">
        <v>65035</v>
      </c>
      <c r="B1344" s="141"/>
      <c r="C1344" s="111" t="s">
        <v>27</v>
      </c>
      <c r="D1344" s="111" t="n">
        <v>1</v>
      </c>
      <c r="E1344" s="151" t="n">
        <v>24</v>
      </c>
      <c r="F1344" s="156" t="n">
        <f aca="false">G1344*140/24</f>
        <v>76.5916666666667</v>
      </c>
      <c r="G1344" s="143" t="n">
        <v>13.13</v>
      </c>
      <c r="H1344" s="115" t="n">
        <v>1</v>
      </c>
      <c r="I1344" s="253" t="s">
        <v>28</v>
      </c>
      <c r="J1344" s="159"/>
      <c r="K1344" s="152" t="s">
        <v>247</v>
      </c>
      <c r="L1344" s="168" t="s">
        <v>245</v>
      </c>
      <c r="M1344" s="268" t="n">
        <v>88</v>
      </c>
      <c r="N1344" s="174" t="n">
        <f aca="false">(D1344*G1344)*B1344</f>
        <v>0</v>
      </c>
    </row>
    <row r="1345" customFormat="false" ht="15" hidden="false" customHeight="false" outlineLevel="0" collapsed="false">
      <c r="A1345" s="150" t="n">
        <v>65036</v>
      </c>
      <c r="B1345" s="141"/>
      <c r="C1345" s="111" t="s">
        <v>27</v>
      </c>
      <c r="D1345" s="111" t="n">
        <v>1</v>
      </c>
      <c r="E1345" s="151" t="n">
        <v>24</v>
      </c>
      <c r="F1345" s="156" t="n">
        <f aca="false">G1345*140/24</f>
        <v>81.2583333333333</v>
      </c>
      <c r="G1345" s="143" t="n">
        <v>13.93</v>
      </c>
      <c r="H1345" s="115" t="n">
        <v>1</v>
      </c>
      <c r="I1345" s="253" t="s">
        <v>28</v>
      </c>
      <c r="J1345" s="159"/>
      <c r="K1345" s="152" t="s">
        <v>912</v>
      </c>
      <c r="L1345" s="168" t="s">
        <v>245</v>
      </c>
      <c r="M1345" s="268" t="n">
        <v>88</v>
      </c>
      <c r="N1345" s="174" t="n">
        <f aca="false">(D1345*G1345)*B1345</f>
        <v>0</v>
      </c>
    </row>
    <row r="1346" customFormat="false" ht="15" hidden="false" customHeight="false" outlineLevel="0" collapsed="false">
      <c r="A1346" s="150" t="n">
        <v>65042</v>
      </c>
      <c r="B1346" s="141"/>
      <c r="C1346" s="111" t="s">
        <v>27</v>
      </c>
      <c r="D1346" s="111" t="n">
        <v>1</v>
      </c>
      <c r="E1346" s="151" t="n">
        <v>24</v>
      </c>
      <c r="F1346" s="156" t="n">
        <f aca="false">G1346*140/24</f>
        <v>57.6916666666667</v>
      </c>
      <c r="G1346" s="143" t="n">
        <v>9.89</v>
      </c>
      <c r="H1346" s="115" t="n">
        <v>1</v>
      </c>
      <c r="I1346" s="253" t="s">
        <v>28</v>
      </c>
      <c r="J1346" s="159"/>
      <c r="K1346" s="152" t="s">
        <v>1142</v>
      </c>
      <c r="L1346" s="168" t="s">
        <v>252</v>
      </c>
      <c r="M1346" s="268" t="n">
        <v>88</v>
      </c>
      <c r="N1346" s="174" t="n">
        <f aca="false">(D1346*G1346)*B1346</f>
        <v>0</v>
      </c>
    </row>
    <row r="1347" customFormat="false" ht="15" hidden="false" customHeight="false" outlineLevel="0" collapsed="false">
      <c r="A1347" s="150" t="n">
        <v>65043</v>
      </c>
      <c r="B1347" s="141"/>
      <c r="C1347" s="111" t="s">
        <v>27</v>
      </c>
      <c r="D1347" s="111" t="n">
        <v>1</v>
      </c>
      <c r="E1347" s="151" t="n">
        <v>24</v>
      </c>
      <c r="F1347" s="156" t="n">
        <f aca="false">G1347*140/24</f>
        <v>85.6916666666667</v>
      </c>
      <c r="G1347" s="143" t="n">
        <v>14.69</v>
      </c>
      <c r="H1347" s="115" t="n">
        <v>1</v>
      </c>
      <c r="I1347" s="253" t="s">
        <v>28</v>
      </c>
      <c r="J1347" s="159"/>
      <c r="K1347" s="152" t="s">
        <v>727</v>
      </c>
      <c r="L1347" s="168" t="s">
        <v>252</v>
      </c>
      <c r="M1347" s="268" t="n">
        <v>88</v>
      </c>
      <c r="N1347" s="174" t="n">
        <f aca="false">(D1347*G1347)*B1347</f>
        <v>0</v>
      </c>
    </row>
    <row r="1348" customFormat="false" ht="15" hidden="false" customHeight="false" outlineLevel="0" collapsed="false">
      <c r="A1348" s="150" t="n">
        <v>65047</v>
      </c>
      <c r="B1348" s="141"/>
      <c r="C1348" s="111" t="s">
        <v>27</v>
      </c>
      <c r="D1348" s="111" t="n">
        <v>1</v>
      </c>
      <c r="E1348" s="151" t="n">
        <v>24</v>
      </c>
      <c r="F1348" s="156" t="n">
        <f aca="false">G1348*140/24</f>
        <v>128.741666666667</v>
      </c>
      <c r="G1348" s="143" t="n">
        <v>22.07</v>
      </c>
      <c r="H1348" s="115" t="n">
        <v>1</v>
      </c>
      <c r="I1348" s="253" t="s">
        <v>28</v>
      </c>
      <c r="J1348" s="159"/>
      <c r="K1348" s="152" t="s">
        <v>249</v>
      </c>
      <c r="L1348" s="168" t="s">
        <v>245</v>
      </c>
      <c r="M1348" s="268" t="n">
        <v>88</v>
      </c>
      <c r="N1348" s="174" t="n">
        <f aca="false">(D1348*G1348)*B1348</f>
        <v>0</v>
      </c>
    </row>
    <row r="1349" customFormat="false" ht="15" hidden="false" customHeight="false" outlineLevel="0" collapsed="false">
      <c r="A1349" s="150" t="n">
        <v>65048</v>
      </c>
      <c r="B1349" s="141"/>
      <c r="C1349" s="111" t="s">
        <v>27</v>
      </c>
      <c r="D1349" s="111" t="n">
        <v>1</v>
      </c>
      <c r="E1349" s="151" t="n">
        <v>24</v>
      </c>
      <c r="F1349" s="156" t="n">
        <f aca="false">G1349*140/24</f>
        <v>133.875</v>
      </c>
      <c r="G1349" s="143" t="n">
        <v>22.95</v>
      </c>
      <c r="H1349" s="115" t="n">
        <v>1</v>
      </c>
      <c r="I1349" s="253" t="s">
        <v>28</v>
      </c>
      <c r="J1349" s="159"/>
      <c r="K1349" s="152" t="s">
        <v>250</v>
      </c>
      <c r="L1349" s="168" t="s">
        <v>245</v>
      </c>
      <c r="M1349" s="268" t="n">
        <v>88</v>
      </c>
      <c r="N1349" s="174" t="n">
        <f aca="false">(D1349*G1349)*B1349</f>
        <v>0</v>
      </c>
    </row>
    <row r="1350" customFormat="false" ht="15" hidden="false" customHeight="false" outlineLevel="0" collapsed="false">
      <c r="A1350" s="150" t="n">
        <v>65049</v>
      </c>
      <c r="B1350" s="141"/>
      <c r="C1350" s="111" t="s">
        <v>27</v>
      </c>
      <c r="D1350" s="111" t="n">
        <v>1</v>
      </c>
      <c r="E1350" s="151" t="n">
        <v>24</v>
      </c>
      <c r="F1350" s="156" t="n">
        <f aca="false">G1350*140/24</f>
        <v>134.4</v>
      </c>
      <c r="G1350" s="143" t="n">
        <v>23.04</v>
      </c>
      <c r="H1350" s="115" t="n">
        <v>1</v>
      </c>
      <c r="I1350" s="253" t="s">
        <v>28</v>
      </c>
      <c r="J1350" s="159"/>
      <c r="K1350" s="152" t="s">
        <v>1143</v>
      </c>
      <c r="L1350" s="168" t="s">
        <v>245</v>
      </c>
      <c r="M1350" s="268" t="n">
        <v>88</v>
      </c>
      <c r="N1350" s="174" t="n">
        <f aca="false">(D1350*G1350)*B1350</f>
        <v>0</v>
      </c>
    </row>
    <row r="1351" customFormat="false" ht="15" hidden="false" customHeight="false" outlineLevel="0" collapsed="false">
      <c r="A1351" s="150" t="n">
        <v>65052</v>
      </c>
      <c r="B1351" s="141"/>
      <c r="C1351" s="111" t="s">
        <v>27</v>
      </c>
      <c r="D1351" s="111" t="n">
        <v>1</v>
      </c>
      <c r="E1351" s="151" t="n">
        <v>24</v>
      </c>
      <c r="F1351" s="156" t="n">
        <f aca="false">G1351*140/24</f>
        <v>44.3916666666667</v>
      </c>
      <c r="G1351" s="143" t="n">
        <v>7.61</v>
      </c>
      <c r="H1351" s="115" t="n">
        <v>1</v>
      </c>
      <c r="I1351" s="253" t="s">
        <v>28</v>
      </c>
      <c r="J1351" s="159"/>
      <c r="K1351" s="152" t="s">
        <v>1144</v>
      </c>
      <c r="L1351" s="168" t="s">
        <v>252</v>
      </c>
      <c r="M1351" s="268" t="n">
        <v>88</v>
      </c>
      <c r="N1351" s="174" t="n">
        <f aca="false">(D1351*G1351)*B1351</f>
        <v>0</v>
      </c>
    </row>
    <row r="1352" customFormat="false" ht="15" hidden="false" customHeight="false" outlineLevel="0" collapsed="false">
      <c r="A1352" s="150" t="n">
        <v>65053</v>
      </c>
      <c r="B1352" s="141"/>
      <c r="C1352" s="111" t="s">
        <v>27</v>
      </c>
      <c r="D1352" s="111" t="n">
        <v>1</v>
      </c>
      <c r="E1352" s="151" t="n">
        <v>24</v>
      </c>
      <c r="F1352" s="156" t="n">
        <f aca="false">G1352*140/24</f>
        <v>55.0083333333333</v>
      </c>
      <c r="G1352" s="143" t="n">
        <v>9.43</v>
      </c>
      <c r="H1352" s="115" t="n">
        <v>1</v>
      </c>
      <c r="I1352" s="253" t="s">
        <v>28</v>
      </c>
      <c r="J1352" s="159"/>
      <c r="K1352" s="152" t="s">
        <v>1145</v>
      </c>
      <c r="L1352" s="168" t="s">
        <v>252</v>
      </c>
      <c r="M1352" s="268" t="n">
        <v>88</v>
      </c>
      <c r="N1352" s="174" t="n">
        <f aca="false">(D1352*G1352)*B1352</f>
        <v>0</v>
      </c>
    </row>
    <row r="1353" customFormat="false" ht="15" hidden="false" customHeight="false" outlineLevel="0" collapsed="false">
      <c r="A1353" s="150" t="n">
        <v>65054</v>
      </c>
      <c r="B1353" s="141"/>
      <c r="C1353" s="111" t="s">
        <v>27</v>
      </c>
      <c r="D1353" s="111" t="n">
        <v>1</v>
      </c>
      <c r="E1353" s="151" t="n">
        <v>24</v>
      </c>
      <c r="F1353" s="156" t="n">
        <f aca="false">G1353*140/24</f>
        <v>57.4</v>
      </c>
      <c r="G1353" s="143" t="n">
        <v>9.84</v>
      </c>
      <c r="H1353" s="115" t="n">
        <v>1</v>
      </c>
      <c r="I1353" s="253" t="s">
        <v>28</v>
      </c>
      <c r="J1353" s="159"/>
      <c r="K1353" s="152" t="s">
        <v>1146</v>
      </c>
      <c r="L1353" s="168" t="s">
        <v>252</v>
      </c>
      <c r="M1353" s="268" t="n">
        <v>88</v>
      </c>
      <c r="N1353" s="174" t="n">
        <f aca="false">(D1353*G1353)*B1353</f>
        <v>0</v>
      </c>
    </row>
    <row r="1354" customFormat="false" ht="15" hidden="false" customHeight="false" outlineLevel="0" collapsed="false">
      <c r="A1354" s="150" t="n">
        <v>65056</v>
      </c>
      <c r="B1354" s="141"/>
      <c r="C1354" s="111" t="s">
        <v>27</v>
      </c>
      <c r="D1354" s="111" t="n">
        <v>1</v>
      </c>
      <c r="E1354" s="151" t="n">
        <v>24</v>
      </c>
      <c r="F1354" s="156" t="n">
        <f aca="false">G1354*140/24</f>
        <v>118.358333333333</v>
      </c>
      <c r="G1354" s="143" t="n">
        <v>20.29</v>
      </c>
      <c r="H1354" s="115" t="n">
        <v>1</v>
      </c>
      <c r="I1354" s="253" t="s">
        <v>28</v>
      </c>
      <c r="J1354" s="159"/>
      <c r="K1354" s="152" t="s">
        <v>742</v>
      </c>
      <c r="L1354" s="168" t="s">
        <v>252</v>
      </c>
      <c r="M1354" s="268" t="n">
        <v>88</v>
      </c>
      <c r="N1354" s="174" t="n">
        <f aca="false">(D1354*G1354)*B1354</f>
        <v>0</v>
      </c>
    </row>
    <row r="1355" customFormat="false" ht="15" hidden="false" customHeight="false" outlineLevel="0" collapsed="false">
      <c r="A1355" s="150" t="n">
        <v>65059</v>
      </c>
      <c r="B1355" s="141"/>
      <c r="C1355" s="111" t="s">
        <v>27</v>
      </c>
      <c r="D1355" s="111" t="n">
        <v>1</v>
      </c>
      <c r="E1355" s="151" t="n">
        <v>24</v>
      </c>
      <c r="F1355" s="156" t="n">
        <f aca="false">G1355*140/24</f>
        <v>120.516666666667</v>
      </c>
      <c r="G1355" s="143" t="n">
        <v>20.66</v>
      </c>
      <c r="H1355" s="115" t="n">
        <v>1</v>
      </c>
      <c r="I1355" s="253" t="s">
        <v>28</v>
      </c>
      <c r="J1355" s="159"/>
      <c r="K1355" s="152" t="s">
        <v>1147</v>
      </c>
      <c r="L1355" s="168" t="s">
        <v>252</v>
      </c>
      <c r="M1355" s="268" t="n">
        <v>88</v>
      </c>
      <c r="N1355" s="174" t="n">
        <f aca="false">(D1355*G1355)*B1355</f>
        <v>0</v>
      </c>
    </row>
    <row r="1356" customFormat="false" ht="15" hidden="false" customHeight="false" outlineLevel="0" collapsed="false">
      <c r="A1356" s="150" t="n">
        <v>65064</v>
      </c>
      <c r="B1356" s="141"/>
      <c r="C1356" s="111" t="s">
        <v>27</v>
      </c>
      <c r="D1356" s="111" t="n">
        <v>1</v>
      </c>
      <c r="E1356" s="151" t="n">
        <v>24</v>
      </c>
      <c r="F1356" s="156" t="n">
        <f aca="false">G1356*140/24</f>
        <v>43.225</v>
      </c>
      <c r="G1356" s="143" t="n">
        <v>7.41</v>
      </c>
      <c r="H1356" s="115" t="n">
        <v>1</v>
      </c>
      <c r="I1356" s="253" t="s">
        <v>28</v>
      </c>
      <c r="J1356" s="159"/>
      <c r="K1356" s="152" t="s">
        <v>1148</v>
      </c>
      <c r="L1356" s="168" t="s">
        <v>252</v>
      </c>
      <c r="M1356" s="268" t="n">
        <v>88</v>
      </c>
      <c r="N1356" s="174" t="n">
        <f aca="false">(D1356*G1356)*B1356</f>
        <v>0</v>
      </c>
    </row>
    <row r="1357" customFormat="false" ht="15" hidden="false" customHeight="false" outlineLevel="0" collapsed="false">
      <c r="A1357" s="150" t="n">
        <v>65065</v>
      </c>
      <c r="B1357" s="141"/>
      <c r="C1357" s="111" t="s">
        <v>27</v>
      </c>
      <c r="D1357" s="111" t="n">
        <v>1</v>
      </c>
      <c r="E1357" s="151" t="n">
        <v>24</v>
      </c>
      <c r="F1357" s="156" t="n">
        <f aca="false">G1357*140/24</f>
        <v>44.8583333333333</v>
      </c>
      <c r="G1357" s="143" t="n">
        <v>7.69</v>
      </c>
      <c r="H1357" s="115" t="n">
        <v>1</v>
      </c>
      <c r="I1357" s="253" t="s">
        <v>28</v>
      </c>
      <c r="J1357" s="159"/>
      <c r="K1357" s="152" t="s">
        <v>1149</v>
      </c>
      <c r="L1357" s="168" t="s">
        <v>252</v>
      </c>
      <c r="M1357" s="175" t="n">
        <v>89</v>
      </c>
      <c r="N1357" s="174" t="n">
        <f aca="false">(D1357*G1357)*B1357</f>
        <v>0</v>
      </c>
    </row>
    <row r="1358" customFormat="false" ht="15" hidden="false" customHeight="false" outlineLevel="0" collapsed="false">
      <c r="A1358" s="150" t="n">
        <v>65069</v>
      </c>
      <c r="B1358" s="141"/>
      <c r="C1358" s="111" t="s">
        <v>27</v>
      </c>
      <c r="D1358" s="111" t="n">
        <v>1</v>
      </c>
      <c r="E1358" s="151" t="n">
        <v>24</v>
      </c>
      <c r="F1358" s="156" t="n">
        <f aca="false">G1358*140/24</f>
        <v>119.758333333333</v>
      </c>
      <c r="G1358" s="143" t="n">
        <v>20.53</v>
      </c>
      <c r="H1358" s="115" t="n">
        <v>1</v>
      </c>
      <c r="I1358" s="253" t="s">
        <v>28</v>
      </c>
      <c r="J1358" s="159"/>
      <c r="K1358" s="152" t="s">
        <v>1150</v>
      </c>
      <c r="L1358" s="168" t="s">
        <v>252</v>
      </c>
      <c r="M1358" s="175" t="n">
        <v>89</v>
      </c>
      <c r="N1358" s="174" t="n">
        <f aca="false">(D1358*G1358)*B1358</f>
        <v>0</v>
      </c>
    </row>
    <row r="1359" customFormat="false" ht="15" hidden="false" customHeight="false" outlineLevel="0" collapsed="false">
      <c r="A1359" s="150" t="n">
        <v>65070</v>
      </c>
      <c r="B1359" s="141"/>
      <c r="C1359" s="111" t="s">
        <v>27</v>
      </c>
      <c r="D1359" s="111" t="n">
        <v>1</v>
      </c>
      <c r="E1359" s="151" t="n">
        <v>24</v>
      </c>
      <c r="F1359" s="156" t="n">
        <f aca="false">G1359*140/24</f>
        <v>233.333333333333</v>
      </c>
      <c r="G1359" s="143" t="n">
        <v>40</v>
      </c>
      <c r="H1359" s="115" t="n">
        <v>1</v>
      </c>
      <c r="I1359" s="253" t="s">
        <v>28</v>
      </c>
      <c r="J1359" s="159"/>
      <c r="K1359" s="152" t="s">
        <v>1151</v>
      </c>
      <c r="L1359" s="168" t="s">
        <v>252</v>
      </c>
      <c r="M1359" s="175" t="n">
        <v>89</v>
      </c>
      <c r="N1359" s="174" t="n">
        <f aca="false">(D1359*G1359)*B1359</f>
        <v>0</v>
      </c>
    </row>
    <row r="1360" customFormat="false" ht="15" hidden="false" customHeight="false" outlineLevel="0" collapsed="false">
      <c r="A1360" s="150" t="n">
        <v>65071</v>
      </c>
      <c r="B1360" s="141"/>
      <c r="C1360" s="111" t="s">
        <v>27</v>
      </c>
      <c r="D1360" s="111" t="n">
        <v>1</v>
      </c>
      <c r="E1360" s="151" t="n">
        <v>24</v>
      </c>
      <c r="F1360" s="156" t="n">
        <f aca="false">G1360*140/24</f>
        <v>170.916666666667</v>
      </c>
      <c r="G1360" s="143" t="n">
        <v>29.3</v>
      </c>
      <c r="H1360" s="115" t="n">
        <v>1</v>
      </c>
      <c r="I1360" s="253" t="s">
        <v>28</v>
      </c>
      <c r="J1360" s="159"/>
      <c r="K1360" s="152" t="s">
        <v>1152</v>
      </c>
      <c r="L1360" s="168" t="s">
        <v>252</v>
      </c>
      <c r="M1360" s="175" t="n">
        <v>89</v>
      </c>
      <c r="N1360" s="174" t="n">
        <f aca="false">(D1360*G1360)*B1360</f>
        <v>0</v>
      </c>
    </row>
    <row r="1361" customFormat="false" ht="15" hidden="false" customHeight="false" outlineLevel="0" collapsed="false">
      <c r="A1361" s="150" t="n">
        <v>65072</v>
      </c>
      <c r="B1361" s="141"/>
      <c r="C1361" s="111" t="s">
        <v>27</v>
      </c>
      <c r="D1361" s="111" t="n">
        <v>1</v>
      </c>
      <c r="E1361" s="151" t="n">
        <v>24</v>
      </c>
      <c r="F1361" s="156" t="n">
        <f aca="false">G1361*140/24</f>
        <v>128.741666666667</v>
      </c>
      <c r="G1361" s="143" t="n">
        <v>22.07</v>
      </c>
      <c r="H1361" s="115" t="n">
        <v>1</v>
      </c>
      <c r="I1361" s="253" t="s">
        <v>28</v>
      </c>
      <c r="J1361" s="159"/>
      <c r="K1361" s="152" t="s">
        <v>1153</v>
      </c>
      <c r="L1361" s="168" t="s">
        <v>252</v>
      </c>
      <c r="M1361" s="175" t="n">
        <v>89</v>
      </c>
      <c r="N1361" s="174" t="n">
        <f aca="false">(D1361*G1361)*B1361</f>
        <v>0</v>
      </c>
    </row>
    <row r="1362" customFormat="false" ht="15" hidden="false" customHeight="false" outlineLevel="0" collapsed="false">
      <c r="A1362" s="150" t="n">
        <v>65073</v>
      </c>
      <c r="B1362" s="141"/>
      <c r="C1362" s="111" t="s">
        <v>27</v>
      </c>
      <c r="D1362" s="111" t="n">
        <v>1</v>
      </c>
      <c r="E1362" s="151" t="n">
        <v>24</v>
      </c>
      <c r="F1362" s="156" t="n">
        <f aca="false">G1362*140/24</f>
        <v>221.608333333333</v>
      </c>
      <c r="G1362" s="143" t="n">
        <v>37.99</v>
      </c>
      <c r="H1362" s="115" t="n">
        <v>1</v>
      </c>
      <c r="I1362" s="253" t="s">
        <v>28</v>
      </c>
      <c r="J1362" s="159"/>
      <c r="K1362" s="152" t="s">
        <v>1154</v>
      </c>
      <c r="L1362" s="168" t="s">
        <v>252</v>
      </c>
      <c r="M1362" s="175" t="n">
        <v>89</v>
      </c>
      <c r="N1362" s="174" t="n">
        <f aca="false">(D1362*G1362)*B1362</f>
        <v>0</v>
      </c>
    </row>
    <row r="1363" customFormat="false" ht="15" hidden="false" customHeight="false" outlineLevel="0" collapsed="false">
      <c r="A1363" s="150" t="n">
        <v>65074</v>
      </c>
      <c r="B1363" s="141"/>
      <c r="C1363" s="111" t="s">
        <v>27</v>
      </c>
      <c r="D1363" s="111" t="n">
        <v>1</v>
      </c>
      <c r="E1363" s="151" t="n">
        <v>24</v>
      </c>
      <c r="F1363" s="156" t="n">
        <f aca="false">G1363*140/24</f>
        <v>201.833333333333</v>
      </c>
      <c r="G1363" s="143" t="n">
        <v>34.6</v>
      </c>
      <c r="H1363" s="115" t="n">
        <v>1</v>
      </c>
      <c r="I1363" s="253" t="s">
        <v>28</v>
      </c>
      <c r="J1363" s="159"/>
      <c r="K1363" s="152" t="s">
        <v>1155</v>
      </c>
      <c r="L1363" s="168" t="s">
        <v>252</v>
      </c>
      <c r="M1363" s="175" t="n">
        <v>89</v>
      </c>
      <c r="N1363" s="174" t="n">
        <f aca="false">(D1363*G1363)*B1363</f>
        <v>0</v>
      </c>
    </row>
    <row r="1364" customFormat="false" ht="15" hidden="false" customHeight="false" outlineLevel="0" collapsed="false">
      <c r="A1364" s="150" t="n">
        <v>65075</v>
      </c>
      <c r="B1364" s="141"/>
      <c r="C1364" s="111" t="s">
        <v>27</v>
      </c>
      <c r="D1364" s="111" t="n">
        <v>1</v>
      </c>
      <c r="E1364" s="151" t="n">
        <v>24</v>
      </c>
      <c r="F1364" s="156" t="n">
        <f aca="false">G1364*140/24</f>
        <v>93.5083333333333</v>
      </c>
      <c r="G1364" s="143" t="n">
        <v>16.03</v>
      </c>
      <c r="H1364" s="115" t="n">
        <v>1</v>
      </c>
      <c r="I1364" s="253" t="s">
        <v>28</v>
      </c>
      <c r="J1364" s="159"/>
      <c r="K1364" s="152" t="s">
        <v>1156</v>
      </c>
      <c r="L1364" s="168" t="s">
        <v>252</v>
      </c>
      <c r="M1364" s="175" t="n">
        <v>89</v>
      </c>
      <c r="N1364" s="174" t="n">
        <f aca="false">(D1364*G1364)*B1364</f>
        <v>0</v>
      </c>
    </row>
    <row r="1365" customFormat="false" ht="15" hidden="false" customHeight="false" outlineLevel="0" collapsed="false">
      <c r="A1365" s="150" t="n">
        <v>65076</v>
      </c>
      <c r="B1365" s="141"/>
      <c r="C1365" s="111" t="s">
        <v>27</v>
      </c>
      <c r="D1365" s="111" t="n">
        <v>1</v>
      </c>
      <c r="E1365" s="151" t="n">
        <v>24</v>
      </c>
      <c r="F1365" s="156" t="n">
        <f aca="false">G1365*140/24</f>
        <v>98.525</v>
      </c>
      <c r="G1365" s="143" t="n">
        <v>16.89</v>
      </c>
      <c r="H1365" s="115" t="n">
        <v>1</v>
      </c>
      <c r="I1365" s="253" t="s">
        <v>28</v>
      </c>
      <c r="J1365" s="159"/>
      <c r="K1365" s="152" t="s">
        <v>1157</v>
      </c>
      <c r="L1365" s="168" t="s">
        <v>252</v>
      </c>
      <c r="M1365" s="175" t="n">
        <v>89</v>
      </c>
      <c r="N1365" s="174" t="n">
        <f aca="false">(D1365*G1365)*B1365</f>
        <v>0</v>
      </c>
    </row>
    <row r="1366" customFormat="false" ht="15" hidden="false" customHeight="false" outlineLevel="0" collapsed="false">
      <c r="A1366" s="150" t="n">
        <v>65077</v>
      </c>
      <c r="B1366" s="141"/>
      <c r="C1366" s="111" t="s">
        <v>27</v>
      </c>
      <c r="D1366" s="111" t="n">
        <v>1</v>
      </c>
      <c r="E1366" s="151" t="n">
        <v>24</v>
      </c>
      <c r="F1366" s="156" t="n">
        <f aca="false">G1366*140/24</f>
        <v>129.85</v>
      </c>
      <c r="G1366" s="143" t="n">
        <v>22.26</v>
      </c>
      <c r="H1366" s="115" t="n">
        <v>1</v>
      </c>
      <c r="I1366" s="253" t="s">
        <v>28</v>
      </c>
      <c r="J1366" s="159"/>
      <c r="K1366" s="152" t="s">
        <v>109</v>
      </c>
      <c r="L1366" s="168" t="s">
        <v>252</v>
      </c>
      <c r="M1366" s="175" t="n">
        <v>89</v>
      </c>
      <c r="N1366" s="174" t="n">
        <f aca="false">(D1366*G1366)*B1366</f>
        <v>0</v>
      </c>
    </row>
    <row r="1367" customFormat="false" ht="15" hidden="false" customHeight="false" outlineLevel="0" collapsed="false">
      <c r="A1367" s="150" t="n">
        <v>65078</v>
      </c>
      <c r="B1367" s="141"/>
      <c r="C1367" s="111" t="s">
        <v>27</v>
      </c>
      <c r="D1367" s="111" t="n">
        <v>1</v>
      </c>
      <c r="E1367" s="151" t="n">
        <v>24</v>
      </c>
      <c r="F1367" s="156" t="n">
        <f aca="false">G1367*140/24</f>
        <v>85.925</v>
      </c>
      <c r="G1367" s="143" t="n">
        <v>14.73</v>
      </c>
      <c r="H1367" s="115" t="n">
        <v>1</v>
      </c>
      <c r="I1367" s="253" t="s">
        <v>28</v>
      </c>
      <c r="J1367" s="159"/>
      <c r="K1367" s="152" t="s">
        <v>1158</v>
      </c>
      <c r="L1367" s="168" t="s">
        <v>252</v>
      </c>
      <c r="M1367" s="175" t="n">
        <v>89</v>
      </c>
      <c r="N1367" s="174" t="n">
        <f aca="false">(D1367*G1367)*B1367</f>
        <v>0</v>
      </c>
    </row>
    <row r="1368" customFormat="false" ht="15" hidden="false" customHeight="false" outlineLevel="0" collapsed="false">
      <c r="A1368" s="150" t="n">
        <v>65079</v>
      </c>
      <c r="B1368" s="141"/>
      <c r="C1368" s="111" t="s">
        <v>27</v>
      </c>
      <c r="D1368" s="111" t="n">
        <v>1</v>
      </c>
      <c r="E1368" s="151" t="n">
        <v>24</v>
      </c>
      <c r="F1368" s="156" t="n">
        <f aca="false">G1368*140/24</f>
        <v>85.4583333333333</v>
      </c>
      <c r="G1368" s="143" t="n">
        <v>14.65</v>
      </c>
      <c r="H1368" s="115" t="n">
        <v>1</v>
      </c>
      <c r="I1368" s="253" t="s">
        <v>28</v>
      </c>
      <c r="J1368" s="159"/>
      <c r="K1368" s="152" t="s">
        <v>264</v>
      </c>
      <c r="L1368" s="168" t="s">
        <v>252</v>
      </c>
      <c r="M1368" s="175" t="n">
        <v>89</v>
      </c>
      <c r="N1368" s="174" t="n">
        <f aca="false">(D1368*G1368)*B1368</f>
        <v>0</v>
      </c>
    </row>
    <row r="1369" customFormat="false" ht="15" hidden="false" customHeight="false" outlineLevel="0" collapsed="false">
      <c r="A1369" s="150" t="n">
        <v>65080</v>
      </c>
      <c r="B1369" s="141"/>
      <c r="C1369" s="111" t="s">
        <v>27</v>
      </c>
      <c r="D1369" s="111" t="n">
        <v>1</v>
      </c>
      <c r="E1369" s="151" t="n">
        <v>24</v>
      </c>
      <c r="F1369" s="156" t="n">
        <f aca="false">G1369*140/24</f>
        <v>93.5083333333333</v>
      </c>
      <c r="G1369" s="143" t="n">
        <v>16.03</v>
      </c>
      <c r="H1369" s="115" t="n">
        <v>1</v>
      </c>
      <c r="I1369" s="253" t="s">
        <v>28</v>
      </c>
      <c r="J1369" s="159"/>
      <c r="K1369" s="152" t="s">
        <v>1159</v>
      </c>
      <c r="L1369" s="168" t="s">
        <v>252</v>
      </c>
      <c r="M1369" s="175" t="n">
        <v>89</v>
      </c>
      <c r="N1369" s="174" t="n">
        <f aca="false">(D1369*G1369)*B1369</f>
        <v>0</v>
      </c>
    </row>
    <row r="1370" customFormat="false" ht="15" hidden="false" customHeight="false" outlineLevel="0" collapsed="false">
      <c r="A1370" s="150" t="n">
        <v>65081</v>
      </c>
      <c r="B1370" s="141"/>
      <c r="C1370" s="111" t="s">
        <v>27</v>
      </c>
      <c r="D1370" s="111" t="n">
        <v>1</v>
      </c>
      <c r="E1370" s="151" t="n">
        <v>24</v>
      </c>
      <c r="F1370" s="156" t="n">
        <f aca="false">G1370*140/24</f>
        <v>92.9833333333333</v>
      </c>
      <c r="G1370" s="143" t="n">
        <v>15.94</v>
      </c>
      <c r="H1370" s="115" t="n">
        <v>1</v>
      </c>
      <c r="I1370" s="253" t="s">
        <v>28</v>
      </c>
      <c r="J1370" s="159"/>
      <c r="K1370" s="152" t="s">
        <v>1160</v>
      </c>
      <c r="L1370" s="168" t="s">
        <v>252</v>
      </c>
      <c r="M1370" s="175" t="n">
        <v>89</v>
      </c>
      <c r="N1370" s="174" t="n">
        <f aca="false">(D1370*G1370)*B1370</f>
        <v>0</v>
      </c>
    </row>
    <row r="1371" customFormat="false" ht="15" hidden="false" customHeight="false" outlineLevel="0" collapsed="false">
      <c r="A1371" s="150" t="n">
        <v>65082</v>
      </c>
      <c r="B1371" s="141"/>
      <c r="C1371" s="111" t="s">
        <v>27</v>
      </c>
      <c r="D1371" s="111" t="n">
        <v>1</v>
      </c>
      <c r="E1371" s="151" t="n">
        <v>24</v>
      </c>
      <c r="F1371" s="156" t="n">
        <f aca="false">G1371*140/24</f>
        <v>140.7</v>
      </c>
      <c r="G1371" s="143" t="n">
        <v>24.12</v>
      </c>
      <c r="H1371" s="115" t="n">
        <v>1</v>
      </c>
      <c r="I1371" s="253" t="s">
        <v>28</v>
      </c>
      <c r="J1371" s="159"/>
      <c r="K1371" s="152" t="s">
        <v>1161</v>
      </c>
      <c r="L1371" s="168" t="s">
        <v>252</v>
      </c>
      <c r="M1371" s="175" t="n">
        <v>89</v>
      </c>
      <c r="N1371" s="174" t="n">
        <f aca="false">(D1371*G1371)*B1371</f>
        <v>0</v>
      </c>
    </row>
    <row r="1372" customFormat="false" ht="15" hidden="false" customHeight="false" outlineLevel="0" collapsed="false">
      <c r="A1372" s="150" t="n">
        <v>65145</v>
      </c>
      <c r="B1372" s="141"/>
      <c r="C1372" s="111" t="s">
        <v>27</v>
      </c>
      <c r="D1372" s="111" t="n">
        <v>1</v>
      </c>
      <c r="E1372" s="151" t="n">
        <v>24</v>
      </c>
      <c r="F1372" s="156" t="n">
        <f aca="false">G1372*140/24</f>
        <v>129.85</v>
      </c>
      <c r="G1372" s="143" t="n">
        <v>22.26</v>
      </c>
      <c r="H1372" s="115" t="n">
        <v>1</v>
      </c>
      <c r="I1372" s="253" t="s">
        <v>28</v>
      </c>
      <c r="J1372" s="159"/>
      <c r="K1372" s="152" t="s">
        <v>1162</v>
      </c>
      <c r="L1372" s="168" t="s">
        <v>252</v>
      </c>
      <c r="M1372" s="175" t="n">
        <v>89</v>
      </c>
      <c r="N1372" s="174" t="n">
        <f aca="false">(D1372*G1372)*B1372</f>
        <v>0</v>
      </c>
    </row>
    <row r="1373" customFormat="false" ht="15" hidden="false" customHeight="false" outlineLevel="0" collapsed="false">
      <c r="A1373" s="150" t="n">
        <v>65083</v>
      </c>
      <c r="B1373" s="141"/>
      <c r="C1373" s="257" t="s">
        <v>27</v>
      </c>
      <c r="D1373" s="257" t="n">
        <v>1</v>
      </c>
      <c r="E1373" s="210" t="n">
        <v>24</v>
      </c>
      <c r="F1373" s="156" t="n">
        <f aca="false">G1373*140/24</f>
        <v>54.775</v>
      </c>
      <c r="G1373" s="259" t="n">
        <v>9.39</v>
      </c>
      <c r="H1373" s="115" t="n">
        <v>1</v>
      </c>
      <c r="I1373" s="253" t="s">
        <v>28</v>
      </c>
      <c r="J1373" s="194"/>
      <c r="K1373" s="278" t="s">
        <v>268</v>
      </c>
      <c r="L1373" s="258" t="s">
        <v>252</v>
      </c>
      <c r="M1373" s="175" t="n">
        <v>90</v>
      </c>
      <c r="N1373" s="174" t="n">
        <f aca="false">(D1373*G1373)*B1373</f>
        <v>0</v>
      </c>
    </row>
    <row r="1374" customFormat="false" ht="15" hidden="false" customHeight="false" outlineLevel="0" collapsed="false">
      <c r="A1374" s="150" t="n">
        <v>65084</v>
      </c>
      <c r="B1374" s="141"/>
      <c r="C1374" s="111" t="s">
        <v>27</v>
      </c>
      <c r="D1374" s="111" t="n">
        <v>1</v>
      </c>
      <c r="E1374" s="151" t="n">
        <v>24</v>
      </c>
      <c r="F1374" s="156" t="n">
        <f aca="false">G1374*140/24</f>
        <v>81.6083333333333</v>
      </c>
      <c r="G1374" s="143" t="n">
        <v>13.99</v>
      </c>
      <c r="H1374" s="115" t="n">
        <v>1</v>
      </c>
      <c r="I1374" s="253" t="s">
        <v>28</v>
      </c>
      <c r="J1374" s="159"/>
      <c r="K1374" s="152" t="s">
        <v>1163</v>
      </c>
      <c r="L1374" s="168" t="s">
        <v>252</v>
      </c>
      <c r="M1374" s="175" t="n">
        <v>90</v>
      </c>
      <c r="N1374" s="174" t="n">
        <f aca="false">(D1374*G1374)*B1374</f>
        <v>0</v>
      </c>
    </row>
    <row r="1375" customFormat="false" ht="15" hidden="false" customHeight="false" outlineLevel="0" collapsed="false">
      <c r="A1375" s="150" t="n">
        <v>65095</v>
      </c>
      <c r="B1375" s="141"/>
      <c r="C1375" s="111" t="s">
        <v>27</v>
      </c>
      <c r="D1375" s="111" t="n">
        <v>1</v>
      </c>
      <c r="E1375" s="151" t="n">
        <v>24</v>
      </c>
      <c r="F1375" s="156" t="n">
        <f aca="false">G1375*140/24</f>
        <v>100.45</v>
      </c>
      <c r="G1375" s="143" t="n">
        <v>17.22</v>
      </c>
      <c r="H1375" s="115" t="n">
        <v>1</v>
      </c>
      <c r="I1375" s="253" t="s">
        <v>28</v>
      </c>
      <c r="J1375" s="159"/>
      <c r="K1375" s="152" t="s">
        <v>757</v>
      </c>
      <c r="L1375" s="168" t="s">
        <v>252</v>
      </c>
      <c r="M1375" s="175" t="n">
        <v>90</v>
      </c>
      <c r="N1375" s="174" t="n">
        <f aca="false">(D1375*G1375)*B1375</f>
        <v>0</v>
      </c>
    </row>
    <row r="1376" customFormat="false" ht="15" hidden="false" customHeight="false" outlineLevel="0" collapsed="false">
      <c r="A1376" s="150" t="n">
        <v>65096</v>
      </c>
      <c r="B1376" s="141"/>
      <c r="C1376" s="111" t="s">
        <v>27</v>
      </c>
      <c r="D1376" s="111" t="n">
        <v>1</v>
      </c>
      <c r="E1376" s="151" t="n">
        <v>24</v>
      </c>
      <c r="F1376" s="156" t="n">
        <f aca="false">G1376*140/24</f>
        <v>53.9583333333333</v>
      </c>
      <c r="G1376" s="143" t="n">
        <v>9.25</v>
      </c>
      <c r="H1376" s="115" t="n">
        <v>1</v>
      </c>
      <c r="I1376" s="253" t="s">
        <v>28</v>
      </c>
      <c r="J1376" s="159"/>
      <c r="K1376" s="152" t="s">
        <v>1164</v>
      </c>
      <c r="L1376" s="168" t="s">
        <v>252</v>
      </c>
      <c r="M1376" s="175" t="n">
        <v>90</v>
      </c>
      <c r="N1376" s="174" t="n">
        <f aca="false">(D1376*G1376)*B1376</f>
        <v>0</v>
      </c>
    </row>
    <row r="1377" customFormat="false" ht="15" hidden="false" customHeight="false" outlineLevel="0" collapsed="false">
      <c r="A1377" s="150" t="n">
        <v>65097</v>
      </c>
      <c r="B1377" s="141"/>
      <c r="C1377" s="111" t="s">
        <v>27</v>
      </c>
      <c r="D1377" s="111" t="n">
        <v>1</v>
      </c>
      <c r="E1377" s="151" t="n">
        <v>24</v>
      </c>
      <c r="F1377" s="156" t="n">
        <f aca="false">G1377*140/24</f>
        <v>53.9583333333333</v>
      </c>
      <c r="G1377" s="143" t="n">
        <v>9.25</v>
      </c>
      <c r="H1377" s="115" t="n">
        <v>1</v>
      </c>
      <c r="I1377" s="253" t="s">
        <v>28</v>
      </c>
      <c r="J1377" s="159"/>
      <c r="K1377" s="152" t="s">
        <v>1165</v>
      </c>
      <c r="L1377" s="168" t="s">
        <v>252</v>
      </c>
      <c r="M1377" s="175" t="n">
        <v>90</v>
      </c>
      <c r="N1377" s="174" t="n">
        <f aca="false">(D1377*G1377)*B1377</f>
        <v>0</v>
      </c>
    </row>
    <row r="1378" customFormat="false" ht="15" hidden="false" customHeight="false" outlineLevel="0" collapsed="false">
      <c r="A1378" s="150" t="n">
        <v>65099</v>
      </c>
      <c r="B1378" s="141"/>
      <c r="C1378" s="111" t="s">
        <v>27</v>
      </c>
      <c r="D1378" s="111" t="n">
        <v>1</v>
      </c>
      <c r="E1378" s="151" t="n">
        <v>24</v>
      </c>
      <c r="F1378" s="156" t="n">
        <f aca="false">G1378*140/24</f>
        <v>54.425</v>
      </c>
      <c r="G1378" s="143" t="n">
        <v>9.33</v>
      </c>
      <c r="H1378" s="115" t="n">
        <v>1</v>
      </c>
      <c r="I1378" s="253" t="s">
        <v>28</v>
      </c>
      <c r="J1378" s="159"/>
      <c r="K1378" s="152" t="s">
        <v>1166</v>
      </c>
      <c r="L1378" s="168" t="s">
        <v>252</v>
      </c>
      <c r="M1378" s="175" t="n">
        <v>90</v>
      </c>
      <c r="N1378" s="174" t="n">
        <f aca="false">(D1378*G1378)*B1378</f>
        <v>0</v>
      </c>
    </row>
    <row r="1379" customFormat="false" ht="15" hidden="false" customHeight="false" outlineLevel="0" collapsed="false">
      <c r="A1379" s="150" t="n">
        <v>65101</v>
      </c>
      <c r="B1379" s="141"/>
      <c r="C1379" s="111" t="s">
        <v>27</v>
      </c>
      <c r="D1379" s="111" t="n">
        <v>1</v>
      </c>
      <c r="E1379" s="151" t="n">
        <v>24</v>
      </c>
      <c r="F1379" s="156" t="n">
        <f aca="false">G1379*140/24</f>
        <v>119.875</v>
      </c>
      <c r="G1379" s="143" t="n">
        <v>20.55</v>
      </c>
      <c r="H1379" s="115" t="n">
        <v>1</v>
      </c>
      <c r="I1379" s="253" t="s">
        <v>28</v>
      </c>
      <c r="J1379" s="159"/>
      <c r="K1379" s="152" t="s">
        <v>1167</v>
      </c>
      <c r="L1379" s="168" t="s">
        <v>252</v>
      </c>
      <c r="M1379" s="175" t="n">
        <v>90</v>
      </c>
      <c r="N1379" s="174" t="n">
        <f aca="false">(D1379*G1379)*B1379</f>
        <v>0</v>
      </c>
    </row>
    <row r="1380" customFormat="false" ht="15" hidden="false" customHeight="false" outlineLevel="0" collapsed="false">
      <c r="A1380" s="150" t="n">
        <v>65102</v>
      </c>
      <c r="B1380" s="141"/>
      <c r="C1380" s="111" t="s">
        <v>27</v>
      </c>
      <c r="D1380" s="111" t="n">
        <v>1</v>
      </c>
      <c r="E1380" s="151" t="n">
        <v>24</v>
      </c>
      <c r="F1380" s="156" t="n">
        <f aca="false">G1380*140/24</f>
        <v>119.875</v>
      </c>
      <c r="G1380" s="143" t="n">
        <v>20.55</v>
      </c>
      <c r="H1380" s="115" t="n">
        <v>1</v>
      </c>
      <c r="I1380" s="253" t="s">
        <v>28</v>
      </c>
      <c r="J1380" s="159"/>
      <c r="K1380" s="152" t="s">
        <v>769</v>
      </c>
      <c r="L1380" s="168" t="s">
        <v>252</v>
      </c>
      <c r="M1380" s="175" t="n">
        <v>90</v>
      </c>
      <c r="N1380" s="174" t="n">
        <f aca="false">(D1380*G1380)*B1380</f>
        <v>0</v>
      </c>
    </row>
    <row r="1381" customFormat="false" ht="15" hidden="false" customHeight="false" outlineLevel="0" collapsed="false">
      <c r="A1381" s="150" t="n">
        <v>65103</v>
      </c>
      <c r="B1381" s="141"/>
      <c r="C1381" s="111" t="s">
        <v>27</v>
      </c>
      <c r="D1381" s="111" t="n">
        <v>1</v>
      </c>
      <c r="E1381" s="151" t="n">
        <v>24</v>
      </c>
      <c r="F1381" s="156" t="n">
        <f aca="false">G1381*140/24</f>
        <v>73.3833333333333</v>
      </c>
      <c r="G1381" s="143" t="n">
        <v>12.58</v>
      </c>
      <c r="H1381" s="115" t="n">
        <v>1</v>
      </c>
      <c r="I1381" s="253" t="s">
        <v>28</v>
      </c>
      <c r="J1381" s="159"/>
      <c r="K1381" s="152" t="s">
        <v>1168</v>
      </c>
      <c r="L1381" s="168" t="s">
        <v>252</v>
      </c>
      <c r="M1381" s="175" t="n">
        <v>90</v>
      </c>
      <c r="N1381" s="174" t="n">
        <f aca="false">(D1381*G1381)*B1381</f>
        <v>0</v>
      </c>
    </row>
    <row r="1382" customFormat="false" ht="15" hidden="false" customHeight="false" outlineLevel="0" collapsed="false">
      <c r="A1382" s="150" t="n">
        <v>65104</v>
      </c>
      <c r="B1382" s="141"/>
      <c r="C1382" s="111" t="s">
        <v>27</v>
      </c>
      <c r="D1382" s="111" t="n">
        <v>1</v>
      </c>
      <c r="E1382" s="151" t="n">
        <v>24</v>
      </c>
      <c r="F1382" s="156" t="n">
        <f aca="false">G1382*140/24</f>
        <v>73.3833333333333</v>
      </c>
      <c r="G1382" s="143" t="n">
        <v>12.58</v>
      </c>
      <c r="H1382" s="115" t="n">
        <v>1</v>
      </c>
      <c r="I1382" s="253" t="s">
        <v>28</v>
      </c>
      <c r="J1382" s="159"/>
      <c r="K1382" s="152" t="s">
        <v>1169</v>
      </c>
      <c r="L1382" s="168" t="s">
        <v>252</v>
      </c>
      <c r="M1382" s="175" t="n">
        <v>90</v>
      </c>
      <c r="N1382" s="174" t="n">
        <f aca="false">(D1382*G1382)*B1382</f>
        <v>0</v>
      </c>
    </row>
    <row r="1383" customFormat="false" ht="15" hidden="false" customHeight="false" outlineLevel="0" collapsed="false">
      <c r="A1383" s="169" t="n">
        <v>65106</v>
      </c>
      <c r="B1383" s="141"/>
      <c r="C1383" s="111" t="s">
        <v>27</v>
      </c>
      <c r="D1383" s="111" t="n">
        <v>1</v>
      </c>
      <c r="E1383" s="151" t="n">
        <v>24</v>
      </c>
      <c r="F1383" s="156" t="n">
        <f aca="false">G1383*140/24</f>
        <v>199.85</v>
      </c>
      <c r="G1383" s="143" t="n">
        <v>34.26</v>
      </c>
      <c r="H1383" s="115" t="n">
        <v>1</v>
      </c>
      <c r="I1383" s="253" t="s">
        <v>28</v>
      </c>
      <c r="J1383" s="159"/>
      <c r="K1383" s="152" t="s">
        <v>1170</v>
      </c>
      <c r="L1383" s="168" t="s">
        <v>252</v>
      </c>
      <c r="M1383" s="175" t="n">
        <v>90</v>
      </c>
      <c r="N1383" s="174" t="n">
        <f aca="false">(D1383*G1383)*B1383</f>
        <v>0</v>
      </c>
    </row>
    <row r="1384" customFormat="false" ht="15" hidden="false" customHeight="false" outlineLevel="0" collapsed="false">
      <c r="A1384" s="169" t="n">
        <v>65107</v>
      </c>
      <c r="B1384" s="141"/>
      <c r="C1384" s="111" t="s">
        <v>27</v>
      </c>
      <c r="D1384" s="111" t="n">
        <v>1</v>
      </c>
      <c r="E1384" s="151" t="n">
        <v>24</v>
      </c>
      <c r="F1384" s="156" t="n">
        <f aca="false">G1384*140/24</f>
        <v>191.45</v>
      </c>
      <c r="G1384" s="143" t="n">
        <v>32.82</v>
      </c>
      <c r="H1384" s="115" t="n">
        <v>1</v>
      </c>
      <c r="I1384" s="253" t="s">
        <v>28</v>
      </c>
      <c r="J1384" s="159"/>
      <c r="K1384" s="152" t="s">
        <v>1171</v>
      </c>
      <c r="L1384" s="168" t="s">
        <v>252</v>
      </c>
      <c r="M1384" s="175" t="n">
        <v>90</v>
      </c>
      <c r="N1384" s="174" t="n">
        <f aca="false">(D1384*G1384)*B1384</f>
        <v>0</v>
      </c>
    </row>
    <row r="1385" customFormat="false" ht="15" hidden="false" customHeight="false" outlineLevel="0" collapsed="false">
      <c r="A1385" s="169" t="n">
        <v>65108</v>
      </c>
      <c r="B1385" s="141"/>
      <c r="C1385" s="111" t="s">
        <v>27</v>
      </c>
      <c r="D1385" s="111" t="n">
        <v>1</v>
      </c>
      <c r="E1385" s="151" t="n">
        <v>24</v>
      </c>
      <c r="F1385" s="156" t="n">
        <f aca="false">G1385*140/24</f>
        <v>180.483333333333</v>
      </c>
      <c r="G1385" s="143" t="n">
        <v>30.94</v>
      </c>
      <c r="H1385" s="115" t="n">
        <v>1</v>
      </c>
      <c r="I1385" s="253" t="s">
        <v>28</v>
      </c>
      <c r="J1385" s="159"/>
      <c r="K1385" s="152" t="s">
        <v>1172</v>
      </c>
      <c r="L1385" s="168" t="s">
        <v>252</v>
      </c>
      <c r="M1385" s="175" t="n">
        <v>90</v>
      </c>
      <c r="N1385" s="174" t="n">
        <f aca="false">(D1385*G1385)*B1385</f>
        <v>0</v>
      </c>
    </row>
    <row r="1386" customFormat="false" ht="15" hidden="false" customHeight="false" outlineLevel="0" collapsed="false">
      <c r="A1386" s="169" t="n">
        <v>65146</v>
      </c>
      <c r="B1386" s="141"/>
      <c r="C1386" s="111" t="s">
        <v>27</v>
      </c>
      <c r="D1386" s="111" t="n">
        <v>1</v>
      </c>
      <c r="E1386" s="151" t="n">
        <v>24</v>
      </c>
      <c r="F1386" s="156" t="n">
        <f aca="false">G1386*140/24</f>
        <v>250.6</v>
      </c>
      <c r="G1386" s="143" t="n">
        <v>42.96</v>
      </c>
      <c r="H1386" s="115" t="n">
        <v>1</v>
      </c>
      <c r="I1386" s="253" t="s">
        <v>28</v>
      </c>
      <c r="J1386" s="159"/>
      <c r="K1386" s="152" t="s">
        <v>1173</v>
      </c>
      <c r="L1386" s="168" t="s">
        <v>252</v>
      </c>
      <c r="M1386" s="175" t="n">
        <v>90</v>
      </c>
      <c r="N1386" s="174" t="n">
        <f aca="false">(D1386*G1386)*B1386</f>
        <v>0</v>
      </c>
    </row>
    <row r="1387" customFormat="false" ht="15" hidden="false" customHeight="false" outlineLevel="0" collapsed="false">
      <c r="A1387" s="169" t="n">
        <v>65109</v>
      </c>
      <c r="B1387" s="141"/>
      <c r="C1387" s="111" t="s">
        <v>27</v>
      </c>
      <c r="D1387" s="111" t="n">
        <v>1</v>
      </c>
      <c r="E1387" s="151" t="n">
        <v>24</v>
      </c>
      <c r="F1387" s="156" t="n">
        <f aca="false">G1387*140/24</f>
        <v>90.0083333333333</v>
      </c>
      <c r="G1387" s="143" t="n">
        <v>15.43</v>
      </c>
      <c r="H1387" s="115" t="n">
        <v>1</v>
      </c>
      <c r="I1387" s="253" t="s">
        <v>28</v>
      </c>
      <c r="J1387" s="159"/>
      <c r="K1387" s="152" t="s">
        <v>777</v>
      </c>
      <c r="L1387" s="168" t="s">
        <v>252</v>
      </c>
      <c r="M1387" s="175" t="n">
        <v>90</v>
      </c>
      <c r="N1387" s="174" t="n">
        <f aca="false">(D1387*G1387)*B1387</f>
        <v>0</v>
      </c>
    </row>
    <row r="1388" customFormat="false" ht="15" hidden="false" customHeight="false" outlineLevel="0" collapsed="false">
      <c r="A1388" s="169" t="n">
        <v>65109</v>
      </c>
      <c r="B1388" s="141"/>
      <c r="C1388" s="111" t="s">
        <v>27</v>
      </c>
      <c r="D1388" s="111" t="n">
        <v>1</v>
      </c>
      <c r="E1388" s="151" t="n">
        <v>24</v>
      </c>
      <c r="F1388" s="156" t="n">
        <f aca="false">G1388*140/24</f>
        <v>182.816666666667</v>
      </c>
      <c r="G1388" s="143" t="n">
        <v>31.34</v>
      </c>
      <c r="H1388" s="115" t="n">
        <v>1</v>
      </c>
      <c r="I1388" s="253" t="s">
        <v>28</v>
      </c>
      <c r="J1388" s="159"/>
      <c r="K1388" s="204" t="s">
        <v>1174</v>
      </c>
      <c r="L1388" s="168" t="s">
        <v>252</v>
      </c>
      <c r="M1388" s="175" t="n">
        <v>90</v>
      </c>
      <c r="N1388" s="174" t="n">
        <f aca="false">(D1388*G1388)*B1388</f>
        <v>0</v>
      </c>
    </row>
    <row r="1389" customFormat="false" ht="15" hidden="false" customHeight="false" outlineLevel="0" collapsed="false">
      <c r="A1389" s="169" t="n">
        <v>65110</v>
      </c>
      <c r="B1389" s="141"/>
      <c r="C1389" s="111" t="s">
        <v>27</v>
      </c>
      <c r="D1389" s="111" t="n">
        <v>1</v>
      </c>
      <c r="E1389" s="151" t="n">
        <v>24</v>
      </c>
      <c r="F1389" s="156" t="n">
        <f aca="false">G1389*140/24</f>
        <v>56.7</v>
      </c>
      <c r="G1389" s="143" t="n">
        <v>9.72</v>
      </c>
      <c r="H1389" s="115" t="n">
        <v>1</v>
      </c>
      <c r="I1389" s="253" t="s">
        <v>28</v>
      </c>
      <c r="J1389" s="159"/>
      <c r="K1389" s="152" t="s">
        <v>1175</v>
      </c>
      <c r="L1389" s="168" t="s">
        <v>252</v>
      </c>
      <c r="M1389" s="175" t="n">
        <v>91</v>
      </c>
      <c r="N1389" s="174" t="n">
        <f aca="false">(D1389*G1389)*B1389</f>
        <v>0</v>
      </c>
    </row>
    <row r="1390" customFormat="false" ht="15" hidden="false" customHeight="false" outlineLevel="0" collapsed="false">
      <c r="A1390" s="169" t="n">
        <v>65111</v>
      </c>
      <c r="B1390" s="141"/>
      <c r="C1390" s="111" t="s">
        <v>27</v>
      </c>
      <c r="D1390" s="111" t="n">
        <v>1</v>
      </c>
      <c r="E1390" s="151" t="n">
        <v>24</v>
      </c>
      <c r="F1390" s="156" t="n">
        <f aca="false">G1390*140/24</f>
        <v>56.7</v>
      </c>
      <c r="G1390" s="143" t="n">
        <v>9.72</v>
      </c>
      <c r="H1390" s="115" t="n">
        <v>1</v>
      </c>
      <c r="I1390" s="253" t="s">
        <v>28</v>
      </c>
      <c r="J1390" s="159"/>
      <c r="K1390" s="152" t="s">
        <v>1176</v>
      </c>
      <c r="L1390" s="168" t="s">
        <v>252</v>
      </c>
      <c r="M1390" s="175" t="n">
        <v>91</v>
      </c>
      <c r="N1390" s="174" t="n">
        <f aca="false">(D1390*G1390)*B1390</f>
        <v>0</v>
      </c>
    </row>
    <row r="1391" customFormat="false" ht="15" hidden="false" customHeight="false" outlineLevel="0" collapsed="false">
      <c r="A1391" s="169" t="n">
        <v>65112</v>
      </c>
      <c r="B1391" s="141"/>
      <c r="C1391" s="111" t="s">
        <v>27</v>
      </c>
      <c r="D1391" s="111" t="n">
        <v>1</v>
      </c>
      <c r="E1391" s="151" t="n">
        <v>24</v>
      </c>
      <c r="F1391" s="156" t="n">
        <f aca="false">G1391*140/24</f>
        <v>56.7</v>
      </c>
      <c r="G1391" s="143" t="n">
        <v>9.72</v>
      </c>
      <c r="H1391" s="115" t="n">
        <v>1</v>
      </c>
      <c r="I1391" s="253" t="s">
        <v>28</v>
      </c>
      <c r="J1391" s="159"/>
      <c r="K1391" s="152" t="s">
        <v>1177</v>
      </c>
      <c r="L1391" s="168" t="s">
        <v>252</v>
      </c>
      <c r="M1391" s="175" t="n">
        <v>91</v>
      </c>
      <c r="N1391" s="174" t="n">
        <f aca="false">(D1391*G1391)*B1391</f>
        <v>0</v>
      </c>
    </row>
    <row r="1392" customFormat="false" ht="15" hidden="false" customHeight="false" outlineLevel="0" collapsed="false">
      <c r="A1392" s="169" t="n">
        <v>65113</v>
      </c>
      <c r="B1392" s="141"/>
      <c r="C1392" s="111" t="s">
        <v>27</v>
      </c>
      <c r="D1392" s="111" t="n">
        <v>1</v>
      </c>
      <c r="E1392" s="151" t="n">
        <v>24</v>
      </c>
      <c r="F1392" s="156" t="n">
        <f aca="false">G1392*140/24</f>
        <v>56.7</v>
      </c>
      <c r="G1392" s="143" t="n">
        <v>9.72</v>
      </c>
      <c r="H1392" s="115" t="n">
        <v>1</v>
      </c>
      <c r="I1392" s="253" t="s">
        <v>28</v>
      </c>
      <c r="J1392" s="159"/>
      <c r="K1392" s="152" t="s">
        <v>1178</v>
      </c>
      <c r="L1392" s="168" t="s">
        <v>252</v>
      </c>
      <c r="M1392" s="175" t="n">
        <v>91</v>
      </c>
      <c r="N1392" s="174" t="n">
        <f aca="false">(D1392*G1392)*B1392</f>
        <v>0</v>
      </c>
    </row>
    <row r="1393" customFormat="false" ht="15" hidden="false" customHeight="false" outlineLevel="0" collapsed="false">
      <c r="A1393" s="169" t="n">
        <v>65114</v>
      </c>
      <c r="B1393" s="141"/>
      <c r="C1393" s="111" t="s">
        <v>27</v>
      </c>
      <c r="D1393" s="111" t="n">
        <v>1</v>
      </c>
      <c r="E1393" s="151" t="n">
        <v>24</v>
      </c>
      <c r="F1393" s="156" t="n">
        <f aca="false">G1393*140/24</f>
        <v>119.408333333333</v>
      </c>
      <c r="G1393" s="143" t="n">
        <v>20.47</v>
      </c>
      <c r="H1393" s="115" t="n">
        <v>1</v>
      </c>
      <c r="I1393" s="253" t="s">
        <v>28</v>
      </c>
      <c r="J1393" s="159"/>
      <c r="K1393" s="152" t="s">
        <v>1179</v>
      </c>
      <c r="L1393" s="168" t="s">
        <v>252</v>
      </c>
      <c r="M1393" s="175" t="n">
        <v>91</v>
      </c>
      <c r="N1393" s="174" t="n">
        <f aca="false">(D1393*G1393)*B1393</f>
        <v>0</v>
      </c>
    </row>
    <row r="1394" customFormat="false" ht="15" hidden="false" customHeight="false" outlineLevel="0" collapsed="false">
      <c r="A1394" s="169" t="n">
        <v>65147</v>
      </c>
      <c r="B1394" s="141"/>
      <c r="C1394" s="111" t="s">
        <v>27</v>
      </c>
      <c r="D1394" s="111" t="n">
        <v>1</v>
      </c>
      <c r="E1394" s="151" t="n">
        <v>24</v>
      </c>
      <c r="F1394" s="156" t="n">
        <f aca="false">G1394*140/24</f>
        <v>56.7</v>
      </c>
      <c r="G1394" s="143" t="n">
        <v>9.72</v>
      </c>
      <c r="H1394" s="115" t="n">
        <v>1</v>
      </c>
      <c r="I1394" s="253" t="s">
        <v>28</v>
      </c>
      <c r="J1394" s="159"/>
      <c r="K1394" s="152" t="s">
        <v>276</v>
      </c>
      <c r="L1394" s="168" t="s">
        <v>252</v>
      </c>
      <c r="M1394" s="175" t="n">
        <v>91</v>
      </c>
      <c r="N1394" s="174" t="n">
        <f aca="false">(D1394*G1394)*B1394</f>
        <v>0</v>
      </c>
    </row>
    <row r="1395" customFormat="false" ht="15" hidden="false" customHeight="false" outlineLevel="0" collapsed="false">
      <c r="A1395" s="169" t="n">
        <v>65148</v>
      </c>
      <c r="B1395" s="141"/>
      <c r="C1395" s="111" t="s">
        <v>27</v>
      </c>
      <c r="D1395" s="111" t="n">
        <v>1</v>
      </c>
      <c r="E1395" s="151" t="n">
        <v>24</v>
      </c>
      <c r="F1395" s="156" t="n">
        <f aca="false">G1395*140/24</f>
        <v>56.7</v>
      </c>
      <c r="G1395" s="143" t="n">
        <v>9.72</v>
      </c>
      <c r="H1395" s="115" t="n">
        <v>1</v>
      </c>
      <c r="I1395" s="253" t="s">
        <v>28</v>
      </c>
      <c r="J1395" s="159"/>
      <c r="K1395" s="152" t="s">
        <v>1180</v>
      </c>
      <c r="L1395" s="168" t="s">
        <v>252</v>
      </c>
      <c r="M1395" s="175" t="n">
        <v>91</v>
      </c>
      <c r="N1395" s="174" t="n">
        <f aca="false">(D1395*G1395)*B1395</f>
        <v>0</v>
      </c>
    </row>
    <row r="1396" customFormat="false" ht="15" hidden="false" customHeight="false" outlineLevel="0" collapsed="false">
      <c r="A1396" s="169" t="n">
        <v>65149</v>
      </c>
      <c r="B1396" s="141"/>
      <c r="C1396" s="111" t="s">
        <v>27</v>
      </c>
      <c r="D1396" s="111" t="n">
        <v>1</v>
      </c>
      <c r="E1396" s="151" t="n">
        <v>24</v>
      </c>
      <c r="F1396" s="156" t="n">
        <f aca="false">G1396*140/24</f>
        <v>59.15</v>
      </c>
      <c r="G1396" s="143" t="n">
        <v>10.14</v>
      </c>
      <c r="H1396" s="115" t="n">
        <v>1</v>
      </c>
      <c r="I1396" s="253" t="s">
        <v>28</v>
      </c>
      <c r="J1396" s="159"/>
      <c r="K1396" s="152" t="s">
        <v>1181</v>
      </c>
      <c r="L1396" s="168" t="s">
        <v>252</v>
      </c>
      <c r="M1396" s="175" t="n">
        <v>91</v>
      </c>
      <c r="N1396" s="174" t="n">
        <f aca="false">(D1396*G1396)*B1396</f>
        <v>0</v>
      </c>
    </row>
    <row r="1397" customFormat="false" ht="15" hidden="false" customHeight="false" outlineLevel="0" collapsed="false">
      <c r="A1397" s="169" t="n">
        <v>65115</v>
      </c>
      <c r="B1397" s="141"/>
      <c r="C1397" s="111" t="s">
        <v>27</v>
      </c>
      <c r="D1397" s="111" t="n">
        <v>1</v>
      </c>
      <c r="E1397" s="151" t="n">
        <v>24</v>
      </c>
      <c r="F1397" s="156" t="n">
        <f aca="false">G1397*140/24</f>
        <v>53.8416666666667</v>
      </c>
      <c r="G1397" s="143" t="n">
        <v>9.23</v>
      </c>
      <c r="H1397" s="115" t="n">
        <v>1</v>
      </c>
      <c r="I1397" s="253" t="s">
        <v>28</v>
      </c>
      <c r="J1397" s="159"/>
      <c r="K1397" s="152" t="s">
        <v>1182</v>
      </c>
      <c r="L1397" s="168" t="s">
        <v>252</v>
      </c>
      <c r="M1397" s="175" t="n">
        <v>91</v>
      </c>
      <c r="N1397" s="174" t="n">
        <f aca="false">(D1397*G1397)*B1397</f>
        <v>0</v>
      </c>
    </row>
    <row r="1398" customFormat="false" ht="15" hidden="false" customHeight="false" outlineLevel="0" collapsed="false">
      <c r="A1398" s="169" t="n">
        <v>65116</v>
      </c>
      <c r="B1398" s="141"/>
      <c r="C1398" s="111" t="s">
        <v>27</v>
      </c>
      <c r="D1398" s="111" t="n">
        <v>1</v>
      </c>
      <c r="E1398" s="151" t="n">
        <v>24</v>
      </c>
      <c r="F1398" s="156" t="n">
        <f aca="false">G1398*140/24</f>
        <v>53.8416666666667</v>
      </c>
      <c r="G1398" s="143" t="n">
        <v>9.23</v>
      </c>
      <c r="H1398" s="115" t="n">
        <v>1</v>
      </c>
      <c r="I1398" s="253" t="s">
        <v>28</v>
      </c>
      <c r="J1398" s="159"/>
      <c r="K1398" s="152" t="s">
        <v>1183</v>
      </c>
      <c r="L1398" s="168" t="s">
        <v>252</v>
      </c>
      <c r="M1398" s="175" t="n">
        <v>91</v>
      </c>
      <c r="N1398" s="174" t="n">
        <f aca="false">(D1398*G1398)*B1398</f>
        <v>0</v>
      </c>
    </row>
    <row r="1399" customFormat="false" ht="15" hidden="false" customHeight="false" outlineLevel="0" collapsed="false">
      <c r="A1399" s="169" t="n">
        <v>65117</v>
      </c>
      <c r="B1399" s="141"/>
      <c r="C1399" s="111" t="s">
        <v>27</v>
      </c>
      <c r="D1399" s="111" t="n">
        <v>1</v>
      </c>
      <c r="E1399" s="151" t="n">
        <v>24</v>
      </c>
      <c r="F1399" s="156" t="n">
        <f aca="false">G1399*140/24</f>
        <v>53.8416666666667</v>
      </c>
      <c r="G1399" s="143" t="n">
        <v>9.23</v>
      </c>
      <c r="H1399" s="115" t="n">
        <v>1</v>
      </c>
      <c r="I1399" s="253" t="s">
        <v>28</v>
      </c>
      <c r="J1399" s="159"/>
      <c r="K1399" s="152" t="s">
        <v>780</v>
      </c>
      <c r="L1399" s="168" t="s">
        <v>252</v>
      </c>
      <c r="M1399" s="175" t="n">
        <v>91</v>
      </c>
      <c r="N1399" s="174" t="n">
        <f aca="false">(D1399*G1399)*B1399</f>
        <v>0</v>
      </c>
    </row>
    <row r="1400" customFormat="false" ht="15" hidden="false" customHeight="false" outlineLevel="0" collapsed="false">
      <c r="A1400" s="169" t="n">
        <v>65121</v>
      </c>
      <c r="B1400" s="141"/>
      <c r="C1400" s="111" t="s">
        <v>27</v>
      </c>
      <c r="D1400" s="111" t="n">
        <v>1</v>
      </c>
      <c r="E1400" s="151" t="n">
        <v>24</v>
      </c>
      <c r="F1400" s="156" t="n">
        <f aca="false">G1400*140/24</f>
        <v>105.525</v>
      </c>
      <c r="G1400" s="143" t="n">
        <v>18.09</v>
      </c>
      <c r="H1400" s="115" t="n">
        <v>1</v>
      </c>
      <c r="I1400" s="253" t="s">
        <v>28</v>
      </c>
      <c r="J1400" s="159"/>
      <c r="K1400" s="152" t="s">
        <v>782</v>
      </c>
      <c r="L1400" s="168" t="s">
        <v>252</v>
      </c>
      <c r="M1400" s="175" t="n">
        <v>91</v>
      </c>
      <c r="N1400" s="174" t="n">
        <f aca="false">(D1400*G1400)*B1400</f>
        <v>0</v>
      </c>
    </row>
    <row r="1401" customFormat="false" ht="15" hidden="false" customHeight="false" outlineLevel="0" collapsed="false">
      <c r="A1401" s="169" t="n">
        <v>65122</v>
      </c>
      <c r="B1401" s="141"/>
      <c r="C1401" s="111" t="s">
        <v>27</v>
      </c>
      <c r="D1401" s="111" t="n">
        <v>1</v>
      </c>
      <c r="E1401" s="151" t="n">
        <v>24</v>
      </c>
      <c r="F1401" s="156" t="n">
        <f aca="false">G1401*140/24</f>
        <v>106.166666666667</v>
      </c>
      <c r="G1401" s="143" t="n">
        <v>18.2</v>
      </c>
      <c r="H1401" s="115" t="n">
        <v>1</v>
      </c>
      <c r="I1401" s="253" t="s">
        <v>28</v>
      </c>
      <c r="J1401" s="159"/>
      <c r="K1401" s="152" t="s">
        <v>783</v>
      </c>
      <c r="L1401" s="168" t="s">
        <v>252</v>
      </c>
      <c r="M1401" s="175" t="n">
        <v>91</v>
      </c>
      <c r="N1401" s="174" t="n">
        <f aca="false">(D1401*G1401)*B1401</f>
        <v>0</v>
      </c>
    </row>
    <row r="1402" customFormat="false" ht="15" hidden="false" customHeight="false" outlineLevel="0" collapsed="false">
      <c r="A1402" s="169" t="n">
        <v>65123</v>
      </c>
      <c r="B1402" s="141"/>
      <c r="C1402" s="111" t="s">
        <v>27</v>
      </c>
      <c r="D1402" s="111" t="n">
        <v>1</v>
      </c>
      <c r="E1402" s="151" t="n">
        <v>24</v>
      </c>
      <c r="F1402" s="156" t="n">
        <f aca="false">G1402*140/24</f>
        <v>139.591666666667</v>
      </c>
      <c r="G1402" s="143" t="n">
        <v>23.93</v>
      </c>
      <c r="H1402" s="115" t="n">
        <v>1</v>
      </c>
      <c r="I1402" s="253" t="s">
        <v>28</v>
      </c>
      <c r="J1402" s="159"/>
      <c r="K1402" s="152" t="s">
        <v>1184</v>
      </c>
      <c r="L1402" s="168" t="s">
        <v>252</v>
      </c>
      <c r="M1402" s="175" t="n">
        <v>91</v>
      </c>
      <c r="N1402" s="174" t="n">
        <f aca="false">(D1402*G1402)*B1402</f>
        <v>0</v>
      </c>
    </row>
    <row r="1403" customFormat="false" ht="15" hidden="false" customHeight="false" outlineLevel="0" collapsed="false">
      <c r="A1403" s="169" t="n">
        <v>65124</v>
      </c>
      <c r="B1403" s="141"/>
      <c r="C1403" s="111" t="s">
        <v>27</v>
      </c>
      <c r="D1403" s="111" t="n">
        <v>1</v>
      </c>
      <c r="E1403" s="151" t="n">
        <v>24</v>
      </c>
      <c r="F1403" s="156" t="n">
        <f aca="false">G1403*140/24</f>
        <v>106.633333333333</v>
      </c>
      <c r="G1403" s="143" t="n">
        <v>18.28</v>
      </c>
      <c r="H1403" s="115" t="n">
        <v>1</v>
      </c>
      <c r="I1403" s="253" t="s">
        <v>28</v>
      </c>
      <c r="J1403" s="159"/>
      <c r="K1403" s="152" t="s">
        <v>1185</v>
      </c>
      <c r="L1403" s="168" t="s">
        <v>252</v>
      </c>
      <c r="M1403" s="175" t="n">
        <v>91</v>
      </c>
      <c r="N1403" s="174" t="n">
        <f aca="false">(D1403*G1403)*B1403</f>
        <v>0</v>
      </c>
    </row>
    <row r="1404" customFormat="false" ht="15" hidden="false" customHeight="false" outlineLevel="0" collapsed="false">
      <c r="A1404" s="169" t="n">
        <v>65125</v>
      </c>
      <c r="B1404" s="141"/>
      <c r="C1404" s="111" t="s">
        <v>27</v>
      </c>
      <c r="D1404" s="111" t="n">
        <v>1</v>
      </c>
      <c r="E1404" s="151" t="n">
        <v>24</v>
      </c>
      <c r="F1404" s="156" t="n">
        <f aca="false">G1404*140/24</f>
        <v>106.633333333333</v>
      </c>
      <c r="G1404" s="143" t="n">
        <v>18.28</v>
      </c>
      <c r="H1404" s="115" t="n">
        <v>1</v>
      </c>
      <c r="I1404" s="253" t="s">
        <v>28</v>
      </c>
      <c r="J1404" s="159"/>
      <c r="K1404" s="152" t="s">
        <v>1186</v>
      </c>
      <c r="L1404" s="168" t="s">
        <v>252</v>
      </c>
      <c r="M1404" s="175" t="n">
        <v>91</v>
      </c>
      <c r="N1404" s="174" t="n">
        <f aca="false">(D1404*G1404)*B1404</f>
        <v>0</v>
      </c>
    </row>
    <row r="1405" customFormat="false" ht="15" hidden="false" customHeight="false" outlineLevel="0" collapsed="false">
      <c r="A1405" s="169" t="n">
        <v>65126</v>
      </c>
      <c r="B1405" s="141"/>
      <c r="C1405" s="111" t="s">
        <v>27</v>
      </c>
      <c r="D1405" s="111" t="n">
        <v>1</v>
      </c>
      <c r="E1405" s="151" t="n">
        <v>24</v>
      </c>
      <c r="F1405" s="156" t="n">
        <f aca="false">G1405*140/24</f>
        <v>106.633333333333</v>
      </c>
      <c r="G1405" s="143" t="n">
        <v>18.28</v>
      </c>
      <c r="H1405" s="115" t="n">
        <v>1</v>
      </c>
      <c r="I1405" s="253" t="s">
        <v>28</v>
      </c>
      <c r="J1405" s="159"/>
      <c r="K1405" s="152" t="s">
        <v>1187</v>
      </c>
      <c r="L1405" s="168" t="s">
        <v>252</v>
      </c>
      <c r="M1405" s="175" t="n">
        <v>92</v>
      </c>
      <c r="N1405" s="174" t="n">
        <f aca="false">(D1405*G1405)*B1405</f>
        <v>0</v>
      </c>
    </row>
    <row r="1406" customFormat="false" ht="15" hidden="false" customHeight="false" outlineLevel="0" collapsed="false">
      <c r="A1406" s="169" t="n">
        <v>65129</v>
      </c>
      <c r="B1406" s="141"/>
      <c r="C1406" s="111" t="s">
        <v>27</v>
      </c>
      <c r="D1406" s="111" t="n">
        <v>1</v>
      </c>
      <c r="E1406" s="151" t="n">
        <v>24</v>
      </c>
      <c r="F1406" s="156" t="n">
        <f aca="false">G1406*140/24</f>
        <v>119.875</v>
      </c>
      <c r="G1406" s="143" t="n">
        <v>20.55</v>
      </c>
      <c r="H1406" s="115" t="n">
        <v>1</v>
      </c>
      <c r="I1406" s="253" t="s">
        <v>28</v>
      </c>
      <c r="J1406" s="159"/>
      <c r="K1406" s="152" t="s">
        <v>1188</v>
      </c>
      <c r="L1406" s="168" t="s">
        <v>252</v>
      </c>
      <c r="M1406" s="175" t="n">
        <v>92</v>
      </c>
      <c r="N1406" s="174" t="n">
        <f aca="false">(D1406*G1406)*B1406</f>
        <v>0</v>
      </c>
    </row>
    <row r="1407" customFormat="false" ht="15" hidden="false" customHeight="false" outlineLevel="0" collapsed="false">
      <c r="A1407" s="169" t="n">
        <v>65130</v>
      </c>
      <c r="B1407" s="141"/>
      <c r="C1407" s="111" t="s">
        <v>27</v>
      </c>
      <c r="D1407" s="111" t="n">
        <v>1</v>
      </c>
      <c r="E1407" s="151" t="n">
        <v>24</v>
      </c>
      <c r="F1407" s="156" t="n">
        <f aca="false">G1407*140/24</f>
        <v>129.85</v>
      </c>
      <c r="G1407" s="143" t="n">
        <v>22.26</v>
      </c>
      <c r="H1407" s="115" t="n">
        <v>1</v>
      </c>
      <c r="I1407" s="253" t="s">
        <v>28</v>
      </c>
      <c r="J1407" s="159"/>
      <c r="K1407" s="152" t="s">
        <v>788</v>
      </c>
      <c r="L1407" s="168" t="s">
        <v>252</v>
      </c>
      <c r="M1407" s="175" t="n">
        <v>92</v>
      </c>
      <c r="N1407" s="174" t="n">
        <f aca="false">(D1407*G1407)*B1407</f>
        <v>0</v>
      </c>
    </row>
    <row r="1408" customFormat="false" ht="15" hidden="false" customHeight="false" outlineLevel="0" collapsed="false">
      <c r="A1408" s="169" t="n">
        <v>65131</v>
      </c>
      <c r="B1408" s="141"/>
      <c r="C1408" s="257" t="s">
        <v>27</v>
      </c>
      <c r="D1408" s="257" t="n">
        <v>1</v>
      </c>
      <c r="E1408" s="210" t="n">
        <v>24</v>
      </c>
      <c r="F1408" s="156" t="n">
        <f aca="false">G1408*140/24</f>
        <v>83.1833333333333</v>
      </c>
      <c r="G1408" s="259" t="n">
        <v>14.26</v>
      </c>
      <c r="H1408" s="115" t="n">
        <v>1</v>
      </c>
      <c r="I1408" s="253" t="s">
        <v>28</v>
      </c>
      <c r="J1408" s="194"/>
      <c r="K1408" s="278" t="s">
        <v>1189</v>
      </c>
      <c r="L1408" s="258" t="s">
        <v>252</v>
      </c>
      <c r="M1408" s="175" t="n">
        <v>92</v>
      </c>
      <c r="N1408" s="174" t="n">
        <f aca="false">(D1408*G1408)*B1408</f>
        <v>0</v>
      </c>
    </row>
    <row r="1409" customFormat="false" ht="15" hidden="false" customHeight="false" outlineLevel="0" collapsed="false">
      <c r="A1409" s="169" t="n">
        <v>65134</v>
      </c>
      <c r="B1409" s="141"/>
      <c r="C1409" s="111" t="s">
        <v>27</v>
      </c>
      <c r="D1409" s="111" t="n">
        <v>1</v>
      </c>
      <c r="E1409" s="151" t="n">
        <v>24</v>
      </c>
      <c r="F1409" s="156" t="n">
        <f aca="false">G1409*140/24</f>
        <v>79.0416666666667</v>
      </c>
      <c r="G1409" s="143" t="n">
        <v>13.55</v>
      </c>
      <c r="H1409" s="115" t="n">
        <v>1</v>
      </c>
      <c r="I1409" s="253" t="s">
        <v>28</v>
      </c>
      <c r="J1409" s="159"/>
      <c r="K1409" s="152" t="s">
        <v>1190</v>
      </c>
      <c r="L1409" s="168" t="s">
        <v>252</v>
      </c>
      <c r="M1409" s="175" t="n">
        <v>92</v>
      </c>
      <c r="N1409" s="174" t="n">
        <f aca="false">(D1409*G1409)*B1409</f>
        <v>0</v>
      </c>
    </row>
    <row r="1410" customFormat="false" ht="15" hidden="false" customHeight="false" outlineLevel="0" collapsed="false">
      <c r="A1410" s="169" t="n">
        <v>65139</v>
      </c>
      <c r="B1410" s="141"/>
      <c r="C1410" s="111" t="s">
        <v>27</v>
      </c>
      <c r="D1410" s="111" t="n">
        <v>1</v>
      </c>
      <c r="E1410" s="151" t="n">
        <v>24</v>
      </c>
      <c r="F1410" s="156" t="n">
        <f aca="false">G1410*140/24</f>
        <v>57.4</v>
      </c>
      <c r="G1410" s="143" t="n">
        <v>9.84</v>
      </c>
      <c r="H1410" s="115" t="n">
        <v>1</v>
      </c>
      <c r="I1410" s="253" t="s">
        <v>28</v>
      </c>
      <c r="J1410" s="159"/>
      <c r="K1410" s="152" t="s">
        <v>1191</v>
      </c>
      <c r="L1410" s="168" t="s">
        <v>252</v>
      </c>
      <c r="M1410" s="175" t="n">
        <v>92</v>
      </c>
      <c r="N1410" s="174" t="n">
        <f aca="false">(D1410*G1410)*B1410</f>
        <v>0</v>
      </c>
    </row>
    <row r="1411" customFormat="false" ht="15" hidden="false" customHeight="false" outlineLevel="0" collapsed="false">
      <c r="A1411" s="169" t="n">
        <v>65140</v>
      </c>
      <c r="B1411" s="141"/>
      <c r="C1411" s="111" t="s">
        <v>27</v>
      </c>
      <c r="D1411" s="111" t="n">
        <v>1</v>
      </c>
      <c r="E1411" s="151" t="n">
        <v>24</v>
      </c>
      <c r="F1411" s="156" t="n">
        <f aca="false">G1411*140/24</f>
        <v>100.275</v>
      </c>
      <c r="G1411" s="143" t="n">
        <v>17.19</v>
      </c>
      <c r="H1411" s="115" t="n">
        <v>1</v>
      </c>
      <c r="I1411" s="253" t="s">
        <v>28</v>
      </c>
      <c r="J1411" s="159"/>
      <c r="K1411" s="152" t="s">
        <v>795</v>
      </c>
      <c r="L1411" s="168" t="s">
        <v>252</v>
      </c>
      <c r="M1411" s="175" t="n">
        <v>92</v>
      </c>
      <c r="N1411" s="174" t="n">
        <f aca="false">(D1411*G1411)*B1411</f>
        <v>0</v>
      </c>
    </row>
    <row r="1412" customFormat="false" ht="15" hidden="false" customHeight="false" outlineLevel="0" collapsed="false">
      <c r="A1412" s="169" t="n">
        <v>65141</v>
      </c>
      <c r="B1412" s="141"/>
      <c r="C1412" s="111" t="s">
        <v>27</v>
      </c>
      <c r="D1412" s="111" t="n">
        <v>1</v>
      </c>
      <c r="E1412" s="151" t="n">
        <v>24</v>
      </c>
      <c r="F1412" s="156" t="n">
        <f aca="false">G1412*140/24</f>
        <v>119.116666666667</v>
      </c>
      <c r="G1412" s="143" t="n">
        <v>20.42</v>
      </c>
      <c r="H1412" s="115" t="n">
        <v>1</v>
      </c>
      <c r="I1412" s="253" t="s">
        <v>28</v>
      </c>
      <c r="J1412" s="159"/>
      <c r="K1412" s="152" t="s">
        <v>1192</v>
      </c>
      <c r="L1412" s="168" t="s">
        <v>252</v>
      </c>
      <c r="M1412" s="175" t="n">
        <v>92</v>
      </c>
      <c r="N1412" s="174" t="n">
        <f aca="false">(D1412*G1412)*B1412</f>
        <v>0</v>
      </c>
    </row>
    <row r="1413" customFormat="false" ht="15" hidden="false" customHeight="false" outlineLevel="0" collapsed="false">
      <c r="A1413" s="169" t="n">
        <v>65142</v>
      </c>
      <c r="B1413" s="141"/>
      <c r="C1413" s="111" t="s">
        <v>27</v>
      </c>
      <c r="D1413" s="111" t="n">
        <v>1</v>
      </c>
      <c r="E1413" s="151" t="n">
        <v>24</v>
      </c>
      <c r="F1413" s="156" t="n">
        <f aca="false">G1413*140/24</f>
        <v>118.358333333333</v>
      </c>
      <c r="G1413" s="143" t="n">
        <v>20.29</v>
      </c>
      <c r="H1413" s="115" t="n">
        <v>1</v>
      </c>
      <c r="I1413" s="253" t="s">
        <v>28</v>
      </c>
      <c r="J1413" s="159"/>
      <c r="K1413" s="152" t="s">
        <v>1193</v>
      </c>
      <c r="L1413" s="168" t="s">
        <v>252</v>
      </c>
      <c r="M1413" s="175" t="n">
        <v>92</v>
      </c>
      <c r="N1413" s="174" t="n">
        <f aca="false">(D1413*G1413)*B1413</f>
        <v>0</v>
      </c>
    </row>
    <row r="1414" customFormat="false" ht="15" hidden="false" customHeight="false" outlineLevel="0" collapsed="false">
      <c r="A1414" s="169" t="n">
        <v>65143</v>
      </c>
      <c r="B1414" s="141"/>
      <c r="C1414" s="111" t="s">
        <v>27</v>
      </c>
      <c r="D1414" s="111" t="n">
        <v>1</v>
      </c>
      <c r="E1414" s="151" t="n">
        <v>24</v>
      </c>
      <c r="F1414" s="156" t="n">
        <f aca="false">G1414*140/24</f>
        <v>108.85</v>
      </c>
      <c r="G1414" s="143" t="n">
        <v>18.66</v>
      </c>
      <c r="H1414" s="115" t="n">
        <v>1</v>
      </c>
      <c r="I1414" s="253" t="s">
        <v>28</v>
      </c>
      <c r="J1414" s="159"/>
      <c r="K1414" s="152" t="s">
        <v>1194</v>
      </c>
      <c r="L1414" s="168" t="s">
        <v>252</v>
      </c>
      <c r="M1414" s="175" t="n">
        <v>92</v>
      </c>
      <c r="N1414" s="174" t="n">
        <f aca="false">(D1414*G1414)*B1414</f>
        <v>0</v>
      </c>
    </row>
    <row r="1415" customFormat="false" ht="15" hidden="false" customHeight="false" outlineLevel="0" collapsed="false">
      <c r="A1415" s="169" t="n">
        <v>65144</v>
      </c>
      <c r="B1415" s="141"/>
      <c r="C1415" s="111" t="s">
        <v>27</v>
      </c>
      <c r="D1415" s="111" t="n">
        <v>1</v>
      </c>
      <c r="E1415" s="151" t="n">
        <v>24</v>
      </c>
      <c r="F1415" s="156" t="n">
        <f aca="false">G1415*140/24</f>
        <v>88.375</v>
      </c>
      <c r="G1415" s="143" t="n">
        <v>15.15</v>
      </c>
      <c r="H1415" s="115" t="n">
        <v>1</v>
      </c>
      <c r="I1415" s="253" t="s">
        <v>28</v>
      </c>
      <c r="J1415" s="159"/>
      <c r="K1415" s="152" t="s">
        <v>1195</v>
      </c>
      <c r="L1415" s="168" t="s">
        <v>252</v>
      </c>
      <c r="M1415" s="175" t="n">
        <v>92</v>
      </c>
      <c r="N1415" s="174" t="n">
        <f aca="false">(D1415*G1415)*B1415</f>
        <v>0</v>
      </c>
    </row>
    <row r="1416" customFormat="false" ht="15" hidden="false" customHeight="false" outlineLevel="0" collapsed="false">
      <c r="A1416" s="169" t="n">
        <v>65161</v>
      </c>
      <c r="B1416" s="141"/>
      <c r="C1416" s="111" t="s">
        <v>27</v>
      </c>
      <c r="D1416" s="111" t="n">
        <v>1</v>
      </c>
      <c r="E1416" s="151" t="n">
        <v>24</v>
      </c>
      <c r="F1416" s="156" t="n">
        <f aca="false">G1416*140/24</f>
        <v>57.6916666666667</v>
      </c>
      <c r="G1416" s="143" t="n">
        <v>9.89</v>
      </c>
      <c r="H1416" s="115" t="n">
        <v>1</v>
      </c>
      <c r="I1416" s="253" t="s">
        <v>28</v>
      </c>
      <c r="J1416" s="159"/>
      <c r="K1416" s="152" t="s">
        <v>1196</v>
      </c>
      <c r="L1416" s="168" t="s">
        <v>252</v>
      </c>
      <c r="M1416" s="175" t="n">
        <v>92</v>
      </c>
      <c r="N1416" s="174" t="n">
        <f aca="false">(D1416*G1416)*B1416</f>
        <v>0</v>
      </c>
    </row>
    <row r="1417" customFormat="false" ht="15" hidden="false" customHeight="false" outlineLevel="0" collapsed="false">
      <c r="A1417" s="169" t="n">
        <v>65162</v>
      </c>
      <c r="B1417" s="141"/>
      <c r="C1417" s="111" t="s">
        <v>27</v>
      </c>
      <c r="D1417" s="111" t="n">
        <v>1</v>
      </c>
      <c r="E1417" s="151" t="n">
        <v>24</v>
      </c>
      <c r="F1417" s="156" t="n">
        <f aca="false">G1417*140/24</f>
        <v>57.6916666666667</v>
      </c>
      <c r="G1417" s="143" t="n">
        <v>9.89</v>
      </c>
      <c r="H1417" s="115" t="n">
        <v>1</v>
      </c>
      <c r="I1417" s="253" t="s">
        <v>28</v>
      </c>
      <c r="J1417" s="159"/>
      <c r="K1417" s="152" t="s">
        <v>1095</v>
      </c>
      <c r="L1417" s="168" t="s">
        <v>252</v>
      </c>
      <c r="M1417" s="175" t="n">
        <v>92</v>
      </c>
      <c r="N1417" s="174" t="n">
        <f aca="false">(D1417*G1417)*B1417</f>
        <v>0</v>
      </c>
    </row>
    <row r="1418" customFormat="false" ht="15" hidden="false" customHeight="false" outlineLevel="0" collapsed="false">
      <c r="A1418" s="169" t="n">
        <v>65163</v>
      </c>
      <c r="B1418" s="141"/>
      <c r="C1418" s="111" t="s">
        <v>27</v>
      </c>
      <c r="D1418" s="111" t="n">
        <v>1</v>
      </c>
      <c r="E1418" s="151" t="n">
        <v>24</v>
      </c>
      <c r="F1418" s="156" t="n">
        <f aca="false">G1418*140/24</f>
        <v>57.6916666666667</v>
      </c>
      <c r="G1418" s="143" t="n">
        <v>9.89</v>
      </c>
      <c r="H1418" s="115" t="n">
        <v>1</v>
      </c>
      <c r="I1418" s="253" t="s">
        <v>28</v>
      </c>
      <c r="J1418" s="159"/>
      <c r="K1418" s="152" t="s">
        <v>1197</v>
      </c>
      <c r="L1418" s="168" t="s">
        <v>252</v>
      </c>
      <c r="M1418" s="175" t="n">
        <v>92</v>
      </c>
      <c r="N1418" s="174" t="n">
        <f aca="false">(D1418*G1418)*B1418</f>
        <v>0</v>
      </c>
    </row>
    <row r="1419" customFormat="false" ht="15" hidden="false" customHeight="false" outlineLevel="0" collapsed="false">
      <c r="A1419" s="169" t="n">
        <v>65164</v>
      </c>
      <c r="B1419" s="141"/>
      <c r="C1419" s="111" t="s">
        <v>27</v>
      </c>
      <c r="D1419" s="111" t="n">
        <v>1</v>
      </c>
      <c r="E1419" s="151" t="n">
        <v>24</v>
      </c>
      <c r="F1419" s="156" t="n">
        <f aca="false">G1419*140/24</f>
        <v>100.625</v>
      </c>
      <c r="G1419" s="143" t="n">
        <v>17.25</v>
      </c>
      <c r="H1419" s="115" t="n">
        <v>1</v>
      </c>
      <c r="I1419" s="253" t="s">
        <v>28</v>
      </c>
      <c r="J1419" s="159"/>
      <c r="K1419" s="152" t="s">
        <v>1198</v>
      </c>
      <c r="L1419" s="168" t="s">
        <v>252</v>
      </c>
      <c r="M1419" s="175" t="n">
        <v>92</v>
      </c>
      <c r="N1419" s="174" t="n">
        <f aca="false">(D1419*G1419)*B1419</f>
        <v>0</v>
      </c>
    </row>
    <row r="1420" customFormat="false" ht="15" hidden="false" customHeight="false" outlineLevel="0" collapsed="false">
      <c r="A1420" s="169" t="n">
        <v>65165</v>
      </c>
      <c r="B1420" s="141"/>
      <c r="C1420" s="111" t="s">
        <v>27</v>
      </c>
      <c r="D1420" s="111" t="n">
        <v>1</v>
      </c>
      <c r="E1420" s="151" t="n">
        <v>24</v>
      </c>
      <c r="F1420" s="156" t="n">
        <f aca="false">G1420*140/24</f>
        <v>128.391666666667</v>
      </c>
      <c r="G1420" s="143" t="n">
        <v>22.01</v>
      </c>
      <c r="H1420" s="115" t="n">
        <v>1</v>
      </c>
      <c r="I1420" s="253" t="s">
        <v>28</v>
      </c>
      <c r="J1420" s="159"/>
      <c r="K1420" s="152" t="s">
        <v>1199</v>
      </c>
      <c r="L1420" s="168" t="s">
        <v>252</v>
      </c>
      <c r="M1420" s="175" t="n">
        <v>92</v>
      </c>
      <c r="N1420" s="174" t="n">
        <f aca="false">(D1420*G1420)*B1420</f>
        <v>0</v>
      </c>
    </row>
    <row r="1421" customFormat="false" ht="18" hidden="false" customHeight="false" outlineLevel="0" collapsed="false">
      <c r="A1421" s="277"/>
      <c r="B1421" s="177"/>
      <c r="C1421" s="178"/>
      <c r="D1421" s="220" t="n">
        <f aca="false">(SUM(B1325:B1420)/5)*1.11</f>
        <v>0</v>
      </c>
      <c r="E1421" s="181"/>
      <c r="F1421" s="156" t="n">
        <v>0</v>
      </c>
      <c r="G1421" s="264"/>
      <c r="H1421" s="134"/>
      <c r="I1421" s="135"/>
      <c r="J1421" s="182"/>
      <c r="K1421" s="276"/>
      <c r="L1421" s="190"/>
      <c r="M1421" s="235"/>
      <c r="N1421" s="183" t="s">
        <v>5</v>
      </c>
    </row>
    <row r="1422" s="5" customFormat="true" ht="18" hidden="false" customHeight="false" outlineLevel="0" collapsed="false">
      <c r="A1422" s="279"/>
      <c r="B1422" s="100"/>
      <c r="C1422" s="101"/>
      <c r="D1422" s="73"/>
      <c r="E1422" s="102"/>
      <c r="F1422" s="156"/>
      <c r="G1422" s="103"/>
      <c r="H1422" s="104"/>
      <c r="I1422" s="280"/>
      <c r="J1422" s="280" t="s">
        <v>1200</v>
      </c>
      <c r="K1422" s="100"/>
      <c r="L1422" s="75"/>
      <c r="M1422" s="108"/>
      <c r="N1422" s="98" t="s">
        <v>5</v>
      </c>
    </row>
    <row r="1423" s="5" customFormat="true" ht="12.75" hidden="false" customHeight="false" outlineLevel="0" collapsed="false">
      <c r="A1423" s="99"/>
      <c r="B1423" s="100"/>
      <c r="C1423" s="101"/>
      <c r="D1423" s="73"/>
      <c r="E1423" s="102"/>
      <c r="F1423" s="156" t="n">
        <v>0</v>
      </c>
      <c r="G1423" s="103"/>
      <c r="H1423" s="104"/>
      <c r="I1423" s="105"/>
      <c r="J1423" s="102"/>
      <c r="K1423" s="138" t="s">
        <v>72</v>
      </c>
      <c r="L1423" s="75"/>
      <c r="M1423" s="108"/>
      <c r="N1423" s="98" t="s">
        <v>5</v>
      </c>
    </row>
    <row r="1424" s="285" customFormat="true" ht="14.45" hidden="false" customHeight="true" outlineLevel="0" collapsed="false">
      <c r="A1424" s="140" t="n">
        <v>64201</v>
      </c>
      <c r="B1424" s="141"/>
      <c r="C1424" s="281" t="s">
        <v>27</v>
      </c>
      <c r="D1424" s="281" t="n">
        <v>24</v>
      </c>
      <c r="E1424" s="281" t="n">
        <v>1</v>
      </c>
      <c r="F1424" s="156" t="n">
        <v>166.6</v>
      </c>
      <c r="G1424" s="143" t="n">
        <v>1.19</v>
      </c>
      <c r="H1424" s="115" t="n">
        <v>1</v>
      </c>
      <c r="I1424" s="116" t="s">
        <v>812</v>
      </c>
      <c r="J1424" s="282" t="s">
        <v>138</v>
      </c>
      <c r="K1424" s="283" t="s">
        <v>139</v>
      </c>
      <c r="L1424" s="119" t="s">
        <v>252</v>
      </c>
      <c r="M1424" s="284" t="n">
        <v>95</v>
      </c>
      <c r="N1424" s="121" t="n">
        <f aca="false">(D1424*G1424)*B1424</f>
        <v>0</v>
      </c>
    </row>
    <row r="1425" s="285" customFormat="true" ht="14.45" hidden="false" customHeight="true" outlineLevel="0" collapsed="false">
      <c r="A1425" s="140" t="n">
        <v>64202</v>
      </c>
      <c r="B1425" s="141"/>
      <c r="C1425" s="281" t="s">
        <v>27</v>
      </c>
      <c r="D1425" s="281" t="n">
        <v>24</v>
      </c>
      <c r="E1425" s="281" t="n">
        <v>1</v>
      </c>
      <c r="F1425" s="156" t="n">
        <v>175</v>
      </c>
      <c r="G1425" s="143" t="n">
        <v>1.25</v>
      </c>
      <c r="H1425" s="115" t="n">
        <v>1</v>
      </c>
      <c r="I1425" s="116" t="s">
        <v>812</v>
      </c>
      <c r="J1425" s="282" t="s">
        <v>138</v>
      </c>
      <c r="K1425" s="283" t="s">
        <v>74</v>
      </c>
      <c r="L1425" s="119" t="s">
        <v>252</v>
      </c>
      <c r="M1425" s="284" t="n">
        <v>95</v>
      </c>
      <c r="N1425" s="121" t="n">
        <f aca="false">(D1425*G1425)*B1425</f>
        <v>0</v>
      </c>
    </row>
    <row r="1426" s="285" customFormat="true" ht="14.45" hidden="false" customHeight="true" outlineLevel="0" collapsed="false">
      <c r="A1426" s="140" t="n">
        <v>64204</v>
      </c>
      <c r="B1426" s="141"/>
      <c r="C1426" s="281" t="s">
        <v>27</v>
      </c>
      <c r="D1426" s="281" t="n">
        <v>24</v>
      </c>
      <c r="E1426" s="281" t="n">
        <v>1</v>
      </c>
      <c r="F1426" s="156" t="n">
        <v>176.4</v>
      </c>
      <c r="G1426" s="143" t="n">
        <v>1.26</v>
      </c>
      <c r="H1426" s="115" t="n">
        <v>1</v>
      </c>
      <c r="I1426" s="116" t="s">
        <v>812</v>
      </c>
      <c r="J1426" s="282" t="s">
        <v>138</v>
      </c>
      <c r="K1426" s="283" t="s">
        <v>293</v>
      </c>
      <c r="L1426" s="119" t="s">
        <v>252</v>
      </c>
      <c r="M1426" s="284" t="n">
        <v>95</v>
      </c>
      <c r="N1426" s="121" t="n">
        <f aca="false">(D1426*G1426)*B1426</f>
        <v>0</v>
      </c>
    </row>
    <row r="1427" s="285" customFormat="true" ht="14.45" hidden="false" customHeight="true" outlineLevel="0" collapsed="false">
      <c r="A1427" s="140" t="n">
        <v>64205</v>
      </c>
      <c r="B1427" s="141"/>
      <c r="C1427" s="281" t="s">
        <v>27</v>
      </c>
      <c r="D1427" s="281" t="n">
        <v>24</v>
      </c>
      <c r="E1427" s="281" t="n">
        <v>1</v>
      </c>
      <c r="F1427" s="156" t="n">
        <v>175</v>
      </c>
      <c r="G1427" s="143" t="n">
        <v>1.25</v>
      </c>
      <c r="H1427" s="115" t="n">
        <v>1</v>
      </c>
      <c r="I1427" s="116" t="s">
        <v>812</v>
      </c>
      <c r="J1427" s="282" t="s">
        <v>138</v>
      </c>
      <c r="K1427" s="283" t="s">
        <v>1201</v>
      </c>
      <c r="L1427" s="119" t="s">
        <v>252</v>
      </c>
      <c r="M1427" s="284" t="n">
        <v>95</v>
      </c>
      <c r="N1427" s="121" t="n">
        <f aca="false">(D1427*G1427)*B1427</f>
        <v>0</v>
      </c>
    </row>
    <row r="1428" s="285" customFormat="true" ht="14.45" hidden="false" customHeight="true" outlineLevel="0" collapsed="false">
      <c r="A1428" s="140" t="n">
        <v>64206</v>
      </c>
      <c r="B1428" s="141"/>
      <c r="C1428" s="281" t="s">
        <v>27</v>
      </c>
      <c r="D1428" s="281" t="n">
        <v>24</v>
      </c>
      <c r="E1428" s="281" t="n">
        <v>1</v>
      </c>
      <c r="F1428" s="156" t="n">
        <v>166.6</v>
      </c>
      <c r="G1428" s="143" t="n">
        <v>1.19</v>
      </c>
      <c r="H1428" s="115" t="n">
        <v>1</v>
      </c>
      <c r="I1428" s="116" t="s">
        <v>812</v>
      </c>
      <c r="J1428" s="282" t="s">
        <v>138</v>
      </c>
      <c r="K1428" s="283" t="s">
        <v>295</v>
      </c>
      <c r="L1428" s="119" t="s">
        <v>252</v>
      </c>
      <c r="M1428" s="284" t="n">
        <v>95</v>
      </c>
      <c r="N1428" s="121" t="n">
        <f aca="false">(D1428*G1428)*B1428</f>
        <v>0</v>
      </c>
    </row>
    <row r="1429" s="285" customFormat="true" ht="14.45" hidden="false" customHeight="true" outlineLevel="0" collapsed="false">
      <c r="A1429" s="140" t="n">
        <v>64207</v>
      </c>
      <c r="B1429" s="141"/>
      <c r="C1429" s="281" t="s">
        <v>27</v>
      </c>
      <c r="D1429" s="281" t="n">
        <v>24</v>
      </c>
      <c r="E1429" s="281" t="n">
        <v>1</v>
      </c>
      <c r="F1429" s="156" t="n">
        <v>176.4</v>
      </c>
      <c r="G1429" s="143" t="n">
        <v>1.26</v>
      </c>
      <c r="H1429" s="115" t="n">
        <v>1</v>
      </c>
      <c r="I1429" s="116" t="s">
        <v>812</v>
      </c>
      <c r="J1429" s="282" t="s">
        <v>138</v>
      </c>
      <c r="K1429" s="283" t="s">
        <v>88</v>
      </c>
      <c r="L1429" s="119" t="s">
        <v>252</v>
      </c>
      <c r="M1429" s="284" t="n">
        <v>95</v>
      </c>
      <c r="N1429" s="121" t="n">
        <f aca="false">(D1429*G1429)*B1429</f>
        <v>0</v>
      </c>
    </row>
    <row r="1430" s="285" customFormat="true" ht="14.45" hidden="false" customHeight="true" outlineLevel="0" collapsed="false">
      <c r="A1430" s="140" t="n">
        <v>64215</v>
      </c>
      <c r="B1430" s="141"/>
      <c r="C1430" s="281" t="s">
        <v>27</v>
      </c>
      <c r="D1430" s="281" t="n">
        <v>24</v>
      </c>
      <c r="E1430" s="281" t="n">
        <v>1</v>
      </c>
      <c r="F1430" s="156" t="n">
        <v>183.4</v>
      </c>
      <c r="G1430" s="143" t="n">
        <v>1.31</v>
      </c>
      <c r="H1430" s="115" t="n">
        <v>1</v>
      </c>
      <c r="I1430" s="116" t="s">
        <v>812</v>
      </c>
      <c r="J1430" s="282" t="s">
        <v>150</v>
      </c>
      <c r="K1430" s="283" t="s">
        <v>86</v>
      </c>
      <c r="L1430" s="119" t="s">
        <v>252</v>
      </c>
      <c r="M1430" s="284" t="n">
        <v>95</v>
      </c>
      <c r="N1430" s="121" t="n">
        <f aca="false">(D1430*G1430)*B1430</f>
        <v>0</v>
      </c>
    </row>
    <row r="1431" s="285" customFormat="true" ht="14.45" hidden="false" customHeight="true" outlineLevel="0" collapsed="false">
      <c r="A1431" s="140" t="n">
        <v>64220</v>
      </c>
      <c r="B1431" s="141"/>
      <c r="C1431" s="281" t="s">
        <v>27</v>
      </c>
      <c r="D1431" s="281" t="n">
        <v>24</v>
      </c>
      <c r="E1431" s="281" t="n">
        <v>1</v>
      </c>
      <c r="F1431" s="156" t="n">
        <v>182</v>
      </c>
      <c r="G1431" s="143" t="n">
        <v>1.3</v>
      </c>
      <c r="H1431" s="115" t="n">
        <v>1</v>
      </c>
      <c r="I1431" s="116" t="s">
        <v>812</v>
      </c>
      <c r="J1431" s="282" t="s">
        <v>300</v>
      </c>
      <c r="K1431" s="283" t="s">
        <v>301</v>
      </c>
      <c r="L1431" s="119" t="s">
        <v>252</v>
      </c>
      <c r="M1431" s="284" t="n">
        <v>95</v>
      </c>
      <c r="N1431" s="121" t="n">
        <f aca="false">(D1431*G1431)*B1431</f>
        <v>0</v>
      </c>
    </row>
    <row r="1432" s="285" customFormat="true" ht="14.45" hidden="false" customHeight="true" outlineLevel="0" collapsed="false">
      <c r="A1432" s="140" t="n">
        <v>64221</v>
      </c>
      <c r="B1432" s="141"/>
      <c r="C1432" s="281" t="s">
        <v>27</v>
      </c>
      <c r="D1432" s="281" t="n">
        <v>24</v>
      </c>
      <c r="E1432" s="281" t="n">
        <v>1</v>
      </c>
      <c r="F1432" s="156" t="n">
        <v>166.6</v>
      </c>
      <c r="G1432" s="143" t="n">
        <v>1.19</v>
      </c>
      <c r="H1432" s="115" t="n">
        <v>1</v>
      </c>
      <c r="I1432" s="116" t="s">
        <v>812</v>
      </c>
      <c r="J1432" s="282" t="s">
        <v>168</v>
      </c>
      <c r="K1432" s="283" t="s">
        <v>323</v>
      </c>
      <c r="L1432" s="119" t="s">
        <v>252</v>
      </c>
      <c r="M1432" s="284" t="n">
        <v>95</v>
      </c>
      <c r="N1432" s="121" t="n">
        <f aca="false">(D1432*G1432)*B1432</f>
        <v>0</v>
      </c>
    </row>
    <row r="1433" s="285" customFormat="true" ht="14.45" hidden="false" customHeight="true" outlineLevel="0" collapsed="false">
      <c r="A1433" s="140" t="n">
        <v>64222</v>
      </c>
      <c r="B1433" s="141"/>
      <c r="C1433" s="281" t="s">
        <v>27</v>
      </c>
      <c r="D1433" s="281" t="n">
        <v>24</v>
      </c>
      <c r="E1433" s="281" t="n">
        <v>1</v>
      </c>
      <c r="F1433" s="156" t="n">
        <v>177.8</v>
      </c>
      <c r="G1433" s="143" t="n">
        <v>1.27</v>
      </c>
      <c r="H1433" s="115" t="n">
        <v>1</v>
      </c>
      <c r="I1433" s="116" t="s">
        <v>812</v>
      </c>
      <c r="J1433" s="282" t="s">
        <v>168</v>
      </c>
      <c r="K1433" s="283" t="s">
        <v>325</v>
      </c>
      <c r="L1433" s="119" t="s">
        <v>252</v>
      </c>
      <c r="M1433" s="284" t="n">
        <v>95</v>
      </c>
      <c r="N1433" s="121" t="n">
        <f aca="false">(D1433*G1433)*B1433</f>
        <v>0</v>
      </c>
    </row>
    <row r="1434" s="5" customFormat="true" ht="14.45" hidden="false" customHeight="true" outlineLevel="0" collapsed="false">
      <c r="A1434" s="99"/>
      <c r="B1434" s="100"/>
      <c r="C1434" s="101"/>
      <c r="D1434" s="73"/>
      <c r="E1434" s="102"/>
      <c r="F1434" s="156" t="n">
        <v>0</v>
      </c>
      <c r="G1434" s="103"/>
      <c r="H1434" s="104"/>
      <c r="I1434" s="105"/>
      <c r="J1434" s="106"/>
      <c r="K1434" s="107" t="s">
        <v>55</v>
      </c>
      <c r="L1434" s="75"/>
      <c r="M1434" s="284"/>
      <c r="N1434" s="98" t="s">
        <v>5</v>
      </c>
    </row>
    <row r="1435" s="285" customFormat="true" ht="14.45" hidden="false" customHeight="true" outlineLevel="0" collapsed="false">
      <c r="A1435" s="140" t="n">
        <v>64230</v>
      </c>
      <c r="B1435" s="141"/>
      <c r="C1435" s="281" t="s">
        <v>27</v>
      </c>
      <c r="D1435" s="281" t="n">
        <v>24</v>
      </c>
      <c r="E1435" s="281" t="n">
        <v>2</v>
      </c>
      <c r="F1435" s="156" t="n">
        <v>196</v>
      </c>
      <c r="G1435" s="143" t="n">
        <v>1.4</v>
      </c>
      <c r="H1435" s="115" t="n">
        <v>1</v>
      </c>
      <c r="I1435" s="116" t="s">
        <v>812</v>
      </c>
      <c r="J1435" s="282" t="s">
        <v>1202</v>
      </c>
      <c r="K1435" s="283" t="s">
        <v>381</v>
      </c>
      <c r="L1435" s="119" t="s">
        <v>374</v>
      </c>
      <c r="M1435" s="284" t="n">
        <v>95</v>
      </c>
      <c r="N1435" s="121" t="n">
        <f aca="false">(D1435*G1435)*B1435</f>
        <v>0</v>
      </c>
    </row>
    <row r="1436" s="285" customFormat="true" ht="14.45" hidden="false" customHeight="true" outlineLevel="0" collapsed="false">
      <c r="A1436" s="140" t="n">
        <v>64231</v>
      </c>
      <c r="B1436" s="141"/>
      <c r="C1436" s="281" t="s">
        <v>27</v>
      </c>
      <c r="D1436" s="281" t="n">
        <v>24</v>
      </c>
      <c r="E1436" s="281" t="n">
        <v>2</v>
      </c>
      <c r="F1436" s="156" t="n">
        <v>207.2</v>
      </c>
      <c r="G1436" s="143" t="n">
        <v>1.48</v>
      </c>
      <c r="H1436" s="115" t="n">
        <v>1</v>
      </c>
      <c r="I1436" s="116" t="s">
        <v>812</v>
      </c>
      <c r="J1436" s="282" t="s">
        <v>198</v>
      </c>
      <c r="K1436" s="283" t="s">
        <v>61</v>
      </c>
      <c r="L1436" s="119" t="s">
        <v>374</v>
      </c>
      <c r="M1436" s="284" t="n">
        <v>95</v>
      </c>
      <c r="N1436" s="121" t="n">
        <f aca="false">(D1436*G1436)*B1436</f>
        <v>0</v>
      </c>
    </row>
    <row r="1437" s="285" customFormat="true" ht="14.45" hidden="false" customHeight="true" outlineLevel="0" collapsed="false">
      <c r="A1437" s="140" t="n">
        <v>64232</v>
      </c>
      <c r="B1437" s="141"/>
      <c r="C1437" s="281" t="s">
        <v>27</v>
      </c>
      <c r="D1437" s="281" t="n">
        <v>24</v>
      </c>
      <c r="E1437" s="281" t="n">
        <v>2</v>
      </c>
      <c r="F1437" s="156" t="n">
        <v>196</v>
      </c>
      <c r="G1437" s="143" t="n">
        <v>1.4</v>
      </c>
      <c r="H1437" s="115" t="n">
        <v>1</v>
      </c>
      <c r="I1437" s="116" t="s">
        <v>812</v>
      </c>
      <c r="J1437" s="282" t="s">
        <v>198</v>
      </c>
      <c r="K1437" s="283" t="s">
        <v>363</v>
      </c>
      <c r="L1437" s="119" t="s">
        <v>374</v>
      </c>
      <c r="M1437" s="284" t="n">
        <v>95</v>
      </c>
      <c r="N1437" s="121" t="n">
        <f aca="false">(D1437*G1437)*B1437</f>
        <v>0</v>
      </c>
    </row>
    <row r="1438" s="285" customFormat="true" ht="14.45" hidden="false" customHeight="true" outlineLevel="0" collapsed="false">
      <c r="A1438" s="140" t="n">
        <v>64233</v>
      </c>
      <c r="B1438" s="141"/>
      <c r="C1438" s="281" t="s">
        <v>27</v>
      </c>
      <c r="D1438" s="281" t="n">
        <v>24</v>
      </c>
      <c r="E1438" s="281" t="n">
        <v>2</v>
      </c>
      <c r="F1438" s="156" t="n">
        <v>193.2</v>
      </c>
      <c r="G1438" s="143" t="n">
        <v>1.38</v>
      </c>
      <c r="H1438" s="115" t="n">
        <v>1</v>
      </c>
      <c r="I1438" s="116" t="s">
        <v>812</v>
      </c>
      <c r="J1438" s="282" t="s">
        <v>1203</v>
      </c>
      <c r="K1438" s="283" t="s">
        <v>388</v>
      </c>
      <c r="L1438" s="119" t="s">
        <v>374</v>
      </c>
      <c r="M1438" s="284" t="n">
        <v>95</v>
      </c>
      <c r="N1438" s="121" t="n">
        <f aca="false">(D1438*G1438)*B1438</f>
        <v>0</v>
      </c>
    </row>
    <row r="1439" s="5" customFormat="true" ht="14.45" hidden="false" customHeight="true" outlineLevel="0" collapsed="false">
      <c r="A1439" s="99"/>
      <c r="B1439" s="100"/>
      <c r="C1439" s="101"/>
      <c r="D1439" s="73"/>
      <c r="E1439" s="102"/>
      <c r="F1439" s="156" t="n">
        <v>0</v>
      </c>
      <c r="G1439" s="103"/>
      <c r="H1439" s="104"/>
      <c r="I1439" s="105"/>
      <c r="J1439" s="106"/>
      <c r="K1439" s="107" t="s">
        <v>25</v>
      </c>
      <c r="L1439" s="75"/>
      <c r="M1439" s="108"/>
      <c r="N1439" s="98" t="s">
        <v>5</v>
      </c>
    </row>
    <row r="1440" s="285" customFormat="true" ht="14.45" hidden="false" customHeight="true" outlineLevel="0" collapsed="false">
      <c r="A1440" s="140" t="n">
        <v>64250</v>
      </c>
      <c r="B1440" s="141"/>
      <c r="C1440" s="281" t="s">
        <v>27</v>
      </c>
      <c r="D1440" s="281" t="n">
        <v>24</v>
      </c>
      <c r="E1440" s="281" t="n">
        <v>15</v>
      </c>
      <c r="F1440" s="156" t="n">
        <v>163.8</v>
      </c>
      <c r="G1440" s="143" t="n">
        <v>1.17</v>
      </c>
      <c r="H1440" s="115" t="n">
        <v>1</v>
      </c>
      <c r="I1440" s="116" t="s">
        <v>812</v>
      </c>
      <c r="J1440" s="282"/>
      <c r="K1440" s="283" t="s">
        <v>34</v>
      </c>
      <c r="L1440" s="119" t="s">
        <v>30</v>
      </c>
      <c r="M1440" s="284" t="n">
        <v>95</v>
      </c>
      <c r="N1440" s="121" t="n">
        <f aca="false">(D1440*G1440)*B1440</f>
        <v>0</v>
      </c>
    </row>
    <row r="1441" s="285" customFormat="true" ht="14.45" hidden="false" customHeight="true" outlineLevel="0" collapsed="false">
      <c r="A1441" s="140" t="n">
        <v>64251</v>
      </c>
      <c r="B1441" s="141"/>
      <c r="C1441" s="281" t="s">
        <v>27</v>
      </c>
      <c r="D1441" s="281" t="n">
        <v>24</v>
      </c>
      <c r="E1441" s="281" t="n">
        <v>15</v>
      </c>
      <c r="F1441" s="156" t="n">
        <v>177.8</v>
      </c>
      <c r="G1441" s="143" t="n">
        <v>1.27</v>
      </c>
      <c r="H1441" s="115" t="n">
        <v>1</v>
      </c>
      <c r="I1441" s="116" t="s">
        <v>812</v>
      </c>
      <c r="J1441" s="282"/>
      <c r="K1441" s="283" t="s">
        <v>32</v>
      </c>
      <c r="L1441" s="119" t="s">
        <v>30</v>
      </c>
      <c r="M1441" s="284" t="n">
        <v>95</v>
      </c>
      <c r="N1441" s="121" t="n">
        <f aca="false">(D1441*G1441)*B1441</f>
        <v>0</v>
      </c>
    </row>
    <row r="1442" s="285" customFormat="true" ht="14.45" hidden="false" customHeight="true" outlineLevel="0" collapsed="false">
      <c r="A1442" s="140" t="n">
        <v>64252</v>
      </c>
      <c r="B1442" s="141"/>
      <c r="C1442" s="281" t="s">
        <v>27</v>
      </c>
      <c r="D1442" s="281" t="n">
        <v>24</v>
      </c>
      <c r="E1442" s="281" t="n">
        <v>15</v>
      </c>
      <c r="F1442" s="156" t="n">
        <v>165.2</v>
      </c>
      <c r="G1442" s="143" t="n">
        <v>1.18</v>
      </c>
      <c r="H1442" s="115" t="n">
        <v>1</v>
      </c>
      <c r="I1442" s="116" t="s">
        <v>812</v>
      </c>
      <c r="J1442" s="282"/>
      <c r="K1442" s="283" t="s">
        <v>40</v>
      </c>
      <c r="L1442" s="119" t="s">
        <v>30</v>
      </c>
      <c r="M1442" s="284" t="n">
        <v>96</v>
      </c>
      <c r="N1442" s="121" t="n">
        <f aca="false">(D1442*G1442)*B1442</f>
        <v>0</v>
      </c>
    </row>
    <row r="1443" s="285" customFormat="true" ht="14.45" hidden="false" customHeight="true" outlineLevel="0" collapsed="false">
      <c r="A1443" s="140" t="n">
        <v>64253</v>
      </c>
      <c r="B1443" s="141"/>
      <c r="C1443" s="281" t="s">
        <v>27</v>
      </c>
      <c r="D1443" s="281" t="n">
        <v>24</v>
      </c>
      <c r="E1443" s="281" t="n">
        <v>15</v>
      </c>
      <c r="F1443" s="156" t="n">
        <v>165.2</v>
      </c>
      <c r="G1443" s="143" t="n">
        <v>1.18</v>
      </c>
      <c r="H1443" s="115" t="n">
        <v>1</v>
      </c>
      <c r="I1443" s="116" t="s">
        <v>812</v>
      </c>
      <c r="J1443" s="282"/>
      <c r="K1443" s="283" t="s">
        <v>1204</v>
      </c>
      <c r="L1443" s="119" t="s">
        <v>30</v>
      </c>
      <c r="M1443" s="284" t="n">
        <v>96</v>
      </c>
      <c r="N1443" s="121" t="n">
        <f aca="false">(D1443*G1443)*B1443</f>
        <v>0</v>
      </c>
    </row>
    <row r="1444" s="285" customFormat="true" ht="14.45" hidden="false" customHeight="true" outlineLevel="0" collapsed="false">
      <c r="A1444" s="140" t="n">
        <v>64254</v>
      </c>
      <c r="B1444" s="141"/>
      <c r="C1444" s="281" t="s">
        <v>27</v>
      </c>
      <c r="D1444" s="281" t="n">
        <v>24</v>
      </c>
      <c r="E1444" s="281" t="n">
        <v>15</v>
      </c>
      <c r="F1444" s="156" t="n">
        <v>165.2</v>
      </c>
      <c r="G1444" s="143" t="n">
        <v>1.18</v>
      </c>
      <c r="H1444" s="115" t="n">
        <v>1</v>
      </c>
      <c r="I1444" s="116" t="s">
        <v>812</v>
      </c>
      <c r="J1444" s="282"/>
      <c r="K1444" s="283" t="s">
        <v>183</v>
      </c>
      <c r="L1444" s="119" t="s">
        <v>30</v>
      </c>
      <c r="M1444" s="284" t="n">
        <v>96</v>
      </c>
      <c r="N1444" s="121" t="n">
        <f aca="false">(D1444*G1444)*B1444</f>
        <v>0</v>
      </c>
    </row>
    <row r="1445" s="285" customFormat="true" ht="14.45" hidden="false" customHeight="true" outlineLevel="0" collapsed="false">
      <c r="A1445" s="140" t="n">
        <v>64255</v>
      </c>
      <c r="B1445" s="141"/>
      <c r="C1445" s="281" t="s">
        <v>27</v>
      </c>
      <c r="D1445" s="281" t="n">
        <v>24</v>
      </c>
      <c r="E1445" s="281" t="n">
        <v>15</v>
      </c>
      <c r="F1445" s="156" t="n">
        <v>165.2</v>
      </c>
      <c r="G1445" s="143" t="n">
        <v>1.18</v>
      </c>
      <c r="H1445" s="115" t="n">
        <v>1</v>
      </c>
      <c r="I1445" s="116" t="s">
        <v>812</v>
      </c>
      <c r="J1445" s="282"/>
      <c r="K1445" s="283" t="s">
        <v>1205</v>
      </c>
      <c r="L1445" s="119" t="s">
        <v>30</v>
      </c>
      <c r="M1445" s="284" t="n">
        <v>96</v>
      </c>
      <c r="N1445" s="121" t="n">
        <f aca="false">(D1445*G1445)*B1445</f>
        <v>0</v>
      </c>
    </row>
    <row r="1446" s="285" customFormat="true" ht="14.45" hidden="false" customHeight="true" outlineLevel="0" collapsed="false">
      <c r="A1446" s="140" t="n">
        <v>64256</v>
      </c>
      <c r="B1446" s="141"/>
      <c r="C1446" s="281" t="s">
        <v>27</v>
      </c>
      <c r="D1446" s="281" t="n">
        <v>24</v>
      </c>
      <c r="E1446" s="281" t="n">
        <v>15</v>
      </c>
      <c r="F1446" s="156" t="n">
        <v>165.2</v>
      </c>
      <c r="G1446" s="143" t="n">
        <v>1.18</v>
      </c>
      <c r="H1446" s="115" t="n">
        <v>1</v>
      </c>
      <c r="I1446" s="116" t="s">
        <v>812</v>
      </c>
      <c r="J1446" s="282"/>
      <c r="K1446" s="283" t="s">
        <v>50</v>
      </c>
      <c r="L1446" s="119" t="s">
        <v>30</v>
      </c>
      <c r="M1446" s="284" t="n">
        <v>96</v>
      </c>
      <c r="N1446" s="121" t="n">
        <f aca="false">(D1446*G1446)*B1446</f>
        <v>0</v>
      </c>
    </row>
    <row r="1447" s="285" customFormat="true" ht="14.45" hidden="false" customHeight="true" outlineLevel="0" collapsed="false">
      <c r="A1447" s="140" t="n">
        <v>64257</v>
      </c>
      <c r="B1447" s="141"/>
      <c r="C1447" s="281" t="s">
        <v>27</v>
      </c>
      <c r="D1447" s="281" t="n">
        <v>24</v>
      </c>
      <c r="E1447" s="281" t="n">
        <v>15</v>
      </c>
      <c r="F1447" s="156" t="n">
        <v>165.2</v>
      </c>
      <c r="G1447" s="143" t="n">
        <v>1.18</v>
      </c>
      <c r="H1447" s="115" t="n">
        <v>1</v>
      </c>
      <c r="I1447" s="116" t="s">
        <v>812</v>
      </c>
      <c r="J1447" s="282"/>
      <c r="K1447" s="283" t="s">
        <v>36</v>
      </c>
      <c r="L1447" s="119" t="s">
        <v>30</v>
      </c>
      <c r="M1447" s="284" t="n">
        <v>96</v>
      </c>
      <c r="N1447" s="121" t="n">
        <f aca="false">(D1447*G1447)*B1447</f>
        <v>0</v>
      </c>
    </row>
    <row r="1448" s="285" customFormat="true" ht="14.45" hidden="false" customHeight="true" outlineLevel="0" collapsed="false">
      <c r="A1448" s="140" t="n">
        <v>64258</v>
      </c>
      <c r="B1448" s="141"/>
      <c r="C1448" s="281" t="s">
        <v>27</v>
      </c>
      <c r="D1448" s="281" t="n">
        <v>24</v>
      </c>
      <c r="E1448" s="281" t="n">
        <v>15</v>
      </c>
      <c r="F1448" s="156" t="n">
        <v>177.8</v>
      </c>
      <c r="G1448" s="143" t="n">
        <v>1.27</v>
      </c>
      <c r="H1448" s="115" t="n">
        <v>1</v>
      </c>
      <c r="I1448" s="116" t="s">
        <v>812</v>
      </c>
      <c r="J1448" s="282"/>
      <c r="K1448" s="283" t="s">
        <v>184</v>
      </c>
      <c r="L1448" s="119" t="s">
        <v>30</v>
      </c>
      <c r="M1448" s="284" t="n">
        <v>96</v>
      </c>
      <c r="N1448" s="121" t="n">
        <f aca="false">(D1448*G1448)*B1448</f>
        <v>0</v>
      </c>
    </row>
    <row r="1449" s="285" customFormat="true" ht="14.45" hidden="false" customHeight="true" outlineLevel="0" collapsed="false">
      <c r="A1449" s="140" t="n">
        <v>64259</v>
      </c>
      <c r="B1449" s="141"/>
      <c r="C1449" s="281" t="s">
        <v>27</v>
      </c>
      <c r="D1449" s="281" t="n">
        <v>24</v>
      </c>
      <c r="E1449" s="281" t="n">
        <v>15</v>
      </c>
      <c r="F1449" s="156" t="n">
        <v>165.2</v>
      </c>
      <c r="G1449" s="143" t="n">
        <v>1.18</v>
      </c>
      <c r="H1449" s="115" t="n">
        <v>1</v>
      </c>
      <c r="I1449" s="116" t="s">
        <v>812</v>
      </c>
      <c r="J1449" s="282"/>
      <c r="K1449" s="283" t="s">
        <v>1206</v>
      </c>
      <c r="L1449" s="119" t="s">
        <v>30</v>
      </c>
      <c r="M1449" s="284" t="n">
        <v>96</v>
      </c>
      <c r="N1449" s="121" t="n">
        <f aca="false">(D1449*G1449)*B1449</f>
        <v>0</v>
      </c>
    </row>
    <row r="1450" s="285" customFormat="true" ht="14.45" hidden="false" customHeight="true" outlineLevel="0" collapsed="false">
      <c r="A1450" s="140" t="n">
        <v>64260</v>
      </c>
      <c r="B1450" s="141"/>
      <c r="C1450" s="281" t="s">
        <v>27</v>
      </c>
      <c r="D1450" s="281" t="n">
        <v>24</v>
      </c>
      <c r="E1450" s="281" t="n">
        <v>15</v>
      </c>
      <c r="F1450" s="156" t="n">
        <v>165.2</v>
      </c>
      <c r="G1450" s="143" t="n">
        <v>1.18</v>
      </c>
      <c r="H1450" s="115" t="n">
        <v>1</v>
      </c>
      <c r="I1450" s="116" t="s">
        <v>812</v>
      </c>
      <c r="J1450" s="282"/>
      <c r="K1450" s="283" t="s">
        <v>177</v>
      </c>
      <c r="L1450" s="119" t="s">
        <v>30</v>
      </c>
      <c r="M1450" s="284" t="n">
        <v>96</v>
      </c>
      <c r="N1450" s="121" t="n">
        <f aca="false">(D1450*G1450)*B1450</f>
        <v>0</v>
      </c>
    </row>
    <row r="1451" s="285" customFormat="true" ht="14.45" hidden="false" customHeight="true" outlineLevel="0" collapsed="false">
      <c r="A1451" s="140" t="n">
        <v>64261</v>
      </c>
      <c r="B1451" s="141"/>
      <c r="C1451" s="281" t="s">
        <v>27</v>
      </c>
      <c r="D1451" s="281" t="n">
        <v>24</v>
      </c>
      <c r="E1451" s="281" t="n">
        <v>15</v>
      </c>
      <c r="F1451" s="156" t="n">
        <v>182</v>
      </c>
      <c r="G1451" s="143" t="n">
        <v>1.3</v>
      </c>
      <c r="H1451" s="115" t="n">
        <v>1</v>
      </c>
      <c r="I1451" s="116" t="s">
        <v>812</v>
      </c>
      <c r="J1451" s="282"/>
      <c r="K1451" s="283" t="s">
        <v>38</v>
      </c>
      <c r="L1451" s="119" t="s">
        <v>30</v>
      </c>
      <c r="M1451" s="284" t="n">
        <v>96</v>
      </c>
      <c r="N1451" s="121" t="n">
        <f aca="false">(D1451*G1451)*B1451</f>
        <v>0</v>
      </c>
    </row>
    <row r="1452" s="5" customFormat="true" ht="14.45" hidden="false" customHeight="true" outlineLevel="0" collapsed="false">
      <c r="A1452" s="99"/>
      <c r="B1452" s="100"/>
      <c r="C1452" s="101"/>
      <c r="D1452" s="73"/>
      <c r="E1452" s="102"/>
      <c r="F1452" s="156" t="n">
        <v>0</v>
      </c>
      <c r="G1452" s="103"/>
      <c r="H1452" s="104"/>
      <c r="I1452" s="105"/>
      <c r="J1452" s="106"/>
      <c r="K1452" s="107" t="s">
        <v>110</v>
      </c>
      <c r="L1452" s="75"/>
      <c r="M1452" s="108"/>
      <c r="N1452" s="98" t="s">
        <v>5</v>
      </c>
    </row>
    <row r="1453" s="285" customFormat="true" ht="14.45" hidden="false" customHeight="true" outlineLevel="0" collapsed="false">
      <c r="A1453" s="140" t="n">
        <v>64275</v>
      </c>
      <c r="B1453" s="141"/>
      <c r="C1453" s="281" t="s">
        <v>27</v>
      </c>
      <c r="D1453" s="281" t="n">
        <v>24</v>
      </c>
      <c r="E1453" s="281" t="n">
        <v>2</v>
      </c>
      <c r="F1453" s="156" t="n">
        <v>201.6</v>
      </c>
      <c r="G1453" s="143" t="n">
        <v>1.44</v>
      </c>
      <c r="H1453" s="115" t="n">
        <v>1</v>
      </c>
      <c r="I1453" s="116" t="s">
        <v>812</v>
      </c>
      <c r="J1453" s="282"/>
      <c r="K1453" s="283" t="s">
        <v>1207</v>
      </c>
      <c r="L1453" s="119" t="s">
        <v>205</v>
      </c>
      <c r="M1453" s="284" t="n">
        <v>96</v>
      </c>
      <c r="N1453" s="121" t="n">
        <f aca="false">(D1453*G1453)*B1453</f>
        <v>0</v>
      </c>
    </row>
    <row r="1454" s="285" customFormat="true" ht="14.45" hidden="false" customHeight="true" outlineLevel="0" collapsed="false">
      <c r="A1454" s="140" t="n">
        <v>64280</v>
      </c>
      <c r="B1454" s="141"/>
      <c r="C1454" s="281" t="s">
        <v>27</v>
      </c>
      <c r="D1454" s="281" t="n">
        <v>24</v>
      </c>
      <c r="E1454" s="281" t="n">
        <v>2</v>
      </c>
      <c r="F1454" s="156" t="n">
        <v>176.4</v>
      </c>
      <c r="G1454" s="143" t="n">
        <v>1.26</v>
      </c>
      <c r="H1454" s="115" t="n">
        <v>1</v>
      </c>
      <c r="I1454" s="116" t="s">
        <v>812</v>
      </c>
      <c r="J1454" s="282"/>
      <c r="K1454" s="283" t="s">
        <v>1208</v>
      </c>
      <c r="L1454" s="119" t="s">
        <v>126</v>
      </c>
      <c r="M1454" s="284" t="n">
        <v>96</v>
      </c>
      <c r="N1454" s="121" t="n">
        <f aca="false">(D1454*G1454)*B1454</f>
        <v>0</v>
      </c>
    </row>
    <row r="1455" s="285" customFormat="true" ht="14.45" hidden="false" customHeight="true" outlineLevel="0" collapsed="false">
      <c r="A1455" s="140" t="n">
        <v>64290</v>
      </c>
      <c r="B1455" s="141"/>
      <c r="C1455" s="281" t="s">
        <v>27</v>
      </c>
      <c r="D1455" s="281" t="n">
        <v>24</v>
      </c>
      <c r="E1455" s="281" t="n">
        <v>15</v>
      </c>
      <c r="F1455" s="156" t="n">
        <v>184.8</v>
      </c>
      <c r="G1455" s="143" t="n">
        <v>1.32</v>
      </c>
      <c r="H1455" s="115" t="n">
        <v>1</v>
      </c>
      <c r="I1455" s="116" t="s">
        <v>812</v>
      </c>
      <c r="J1455" s="282"/>
      <c r="K1455" s="283" t="s">
        <v>128</v>
      </c>
      <c r="L1455" s="119" t="s">
        <v>486</v>
      </c>
      <c r="M1455" s="284" t="n">
        <v>96</v>
      </c>
      <c r="N1455" s="121" t="n">
        <f aca="false">(D1455*G1455)*B1455</f>
        <v>0</v>
      </c>
    </row>
    <row r="1456" s="285" customFormat="true" ht="14.45" hidden="false" customHeight="true" outlineLevel="0" collapsed="false">
      <c r="A1456" s="140" t="n">
        <v>64100</v>
      </c>
      <c r="B1456" s="141"/>
      <c r="C1456" s="281" t="s">
        <v>27</v>
      </c>
      <c r="D1456" s="281" t="n">
        <v>24</v>
      </c>
      <c r="E1456" s="281" t="n">
        <v>20</v>
      </c>
      <c r="F1456" s="156" t="n">
        <v>168</v>
      </c>
      <c r="G1456" s="143" t="n">
        <v>1.2</v>
      </c>
      <c r="H1456" s="115" t="n">
        <v>1</v>
      </c>
      <c r="I1456" s="116" t="s">
        <v>812</v>
      </c>
      <c r="J1456" s="282"/>
      <c r="K1456" s="283" t="s">
        <v>1209</v>
      </c>
      <c r="L1456" s="119" t="s">
        <v>486</v>
      </c>
      <c r="M1456" s="284" t="n">
        <v>96</v>
      </c>
      <c r="N1456" s="121" t="n">
        <f aca="false">(D1456*G1456)*B1456</f>
        <v>0</v>
      </c>
    </row>
    <row r="1457" s="285" customFormat="true" ht="14.45" hidden="false" customHeight="true" outlineLevel="0" collapsed="false">
      <c r="A1457" s="140" t="n">
        <v>64101</v>
      </c>
      <c r="B1457" s="141"/>
      <c r="C1457" s="281" t="s">
        <v>27</v>
      </c>
      <c r="D1457" s="281" t="n">
        <v>24</v>
      </c>
      <c r="E1457" s="281" t="n">
        <v>25</v>
      </c>
      <c r="F1457" s="156" t="n">
        <v>201.6</v>
      </c>
      <c r="G1457" s="143" t="n">
        <v>1.44</v>
      </c>
      <c r="H1457" s="115" t="n">
        <v>1</v>
      </c>
      <c r="I1457" s="116" t="s">
        <v>812</v>
      </c>
      <c r="J1457" s="282"/>
      <c r="K1457" s="283" t="s">
        <v>1210</v>
      </c>
      <c r="L1457" s="119" t="s">
        <v>126</v>
      </c>
      <c r="M1457" s="284" t="n">
        <v>96</v>
      </c>
      <c r="N1457" s="121" t="n">
        <f aca="false">(D1457*G1457)*B1457</f>
        <v>0</v>
      </c>
    </row>
    <row r="1458" s="285" customFormat="true" ht="14.45" hidden="false" customHeight="true" outlineLevel="0" collapsed="false">
      <c r="A1458" s="140" t="n">
        <v>64291</v>
      </c>
      <c r="B1458" s="141"/>
      <c r="C1458" s="281" t="s">
        <v>27</v>
      </c>
      <c r="D1458" s="281" t="n">
        <v>24</v>
      </c>
      <c r="E1458" s="281" t="n">
        <v>25</v>
      </c>
      <c r="F1458" s="156" t="n">
        <v>229.6</v>
      </c>
      <c r="G1458" s="143" t="n">
        <v>1.64</v>
      </c>
      <c r="H1458" s="115" t="n">
        <v>1</v>
      </c>
      <c r="I1458" s="116" t="s">
        <v>812</v>
      </c>
      <c r="J1458" s="282"/>
      <c r="K1458" s="283" t="s">
        <v>125</v>
      </c>
      <c r="L1458" s="119" t="s">
        <v>132</v>
      </c>
      <c r="M1458" s="284" t="n">
        <v>96</v>
      </c>
      <c r="N1458" s="121" t="n">
        <f aca="false">(D1458*G1458)*B1458</f>
        <v>0</v>
      </c>
    </row>
    <row r="1459" s="285" customFormat="true" ht="14.45" hidden="false" customHeight="true" outlineLevel="0" collapsed="false">
      <c r="A1459" s="140" t="n">
        <v>64105</v>
      </c>
      <c r="B1459" s="141"/>
      <c r="C1459" s="281" t="s">
        <v>27</v>
      </c>
      <c r="D1459" s="281" t="n">
        <v>24</v>
      </c>
      <c r="E1459" s="281" t="n">
        <v>30</v>
      </c>
      <c r="F1459" s="156" t="n">
        <v>180.6</v>
      </c>
      <c r="G1459" s="143" t="n">
        <v>1.29</v>
      </c>
      <c r="H1459" s="115" t="n">
        <v>1</v>
      </c>
      <c r="I1459" s="116" t="s">
        <v>812</v>
      </c>
      <c r="J1459" s="282"/>
      <c r="K1459" s="283" t="s">
        <v>232</v>
      </c>
      <c r="L1459" s="119" t="s">
        <v>233</v>
      </c>
      <c r="M1459" s="284" t="n">
        <v>97</v>
      </c>
      <c r="N1459" s="121" t="n">
        <f aca="false">(D1459*G1459)*B1459</f>
        <v>0</v>
      </c>
    </row>
    <row r="1460" s="5" customFormat="true" ht="14.45" hidden="false" customHeight="true" outlineLevel="0" collapsed="false">
      <c r="A1460" s="99"/>
      <c r="B1460" s="100"/>
      <c r="C1460" s="101"/>
      <c r="D1460" s="73"/>
      <c r="E1460" s="102"/>
      <c r="F1460" s="156" t="n">
        <v>0</v>
      </c>
      <c r="G1460" s="103"/>
      <c r="H1460" s="104"/>
      <c r="I1460" s="105"/>
      <c r="J1460" s="106"/>
      <c r="K1460" s="107" t="s">
        <v>93</v>
      </c>
      <c r="L1460" s="75"/>
      <c r="M1460" s="108"/>
      <c r="N1460" s="98" t="s">
        <v>5</v>
      </c>
    </row>
    <row r="1461" s="285" customFormat="true" ht="14.45" hidden="false" customHeight="true" outlineLevel="0" collapsed="false">
      <c r="A1461" s="140" t="n">
        <v>64300</v>
      </c>
      <c r="B1461" s="141"/>
      <c r="C1461" s="281" t="s">
        <v>27</v>
      </c>
      <c r="D1461" s="281" t="n">
        <v>24</v>
      </c>
      <c r="E1461" s="281" t="n">
        <v>1</v>
      </c>
      <c r="F1461" s="156" t="n">
        <v>154</v>
      </c>
      <c r="G1461" s="143" t="n">
        <v>1.1</v>
      </c>
      <c r="H1461" s="115" t="n">
        <v>1</v>
      </c>
      <c r="I1461" s="116" t="s">
        <v>812</v>
      </c>
      <c r="J1461" s="282"/>
      <c r="K1461" s="283" t="s">
        <v>1211</v>
      </c>
      <c r="L1461" s="119" t="s">
        <v>245</v>
      </c>
      <c r="M1461" s="284" t="n">
        <v>97</v>
      </c>
      <c r="N1461" s="121" t="n">
        <f aca="false">(D1461*G1461)*B1461</f>
        <v>0</v>
      </c>
    </row>
    <row r="1462" s="285" customFormat="true" ht="14.45" hidden="false" customHeight="true" outlineLevel="0" collapsed="false">
      <c r="A1462" s="140" t="n">
        <v>64301</v>
      </c>
      <c r="B1462" s="141"/>
      <c r="C1462" s="281" t="s">
        <v>27</v>
      </c>
      <c r="D1462" s="281" t="n">
        <v>24</v>
      </c>
      <c r="E1462" s="281" t="n">
        <v>1</v>
      </c>
      <c r="F1462" s="156" t="n">
        <v>154</v>
      </c>
      <c r="G1462" s="143" t="n">
        <v>1.1</v>
      </c>
      <c r="H1462" s="115" t="n">
        <v>1</v>
      </c>
      <c r="I1462" s="116" t="s">
        <v>812</v>
      </c>
      <c r="J1462" s="282"/>
      <c r="K1462" s="283" t="s">
        <v>1212</v>
      </c>
      <c r="L1462" s="119" t="s">
        <v>245</v>
      </c>
      <c r="M1462" s="284" t="n">
        <v>97</v>
      </c>
      <c r="N1462" s="121" t="n">
        <f aca="false">(D1462*G1462)*B1462</f>
        <v>0</v>
      </c>
    </row>
    <row r="1463" s="285" customFormat="true" ht="14.45" hidden="false" customHeight="true" outlineLevel="0" collapsed="false">
      <c r="A1463" s="140" t="n">
        <v>64305</v>
      </c>
      <c r="B1463" s="141"/>
      <c r="C1463" s="281" t="s">
        <v>27</v>
      </c>
      <c r="D1463" s="281" t="n">
        <v>24</v>
      </c>
      <c r="E1463" s="281" t="n">
        <v>1</v>
      </c>
      <c r="F1463" s="156" t="n">
        <v>149.8</v>
      </c>
      <c r="G1463" s="143" t="n">
        <v>1.07</v>
      </c>
      <c r="H1463" s="115" t="n">
        <v>1</v>
      </c>
      <c r="I1463" s="116" t="s">
        <v>812</v>
      </c>
      <c r="J1463" s="282"/>
      <c r="K1463" s="283" t="s">
        <v>912</v>
      </c>
      <c r="L1463" s="119" t="s">
        <v>252</v>
      </c>
      <c r="M1463" s="284" t="n">
        <v>97</v>
      </c>
      <c r="N1463" s="121" t="n">
        <f aca="false">(D1463*G1463)*B1463</f>
        <v>0</v>
      </c>
    </row>
    <row r="1464" s="285" customFormat="true" ht="14.45" hidden="false" customHeight="true" outlineLevel="0" collapsed="false">
      <c r="A1464" s="140" t="n">
        <v>64310</v>
      </c>
      <c r="B1464" s="141"/>
      <c r="C1464" s="281" t="s">
        <v>27</v>
      </c>
      <c r="D1464" s="281" t="n">
        <v>24</v>
      </c>
      <c r="E1464" s="281" t="n">
        <v>1</v>
      </c>
      <c r="F1464" s="156" t="n">
        <v>175</v>
      </c>
      <c r="G1464" s="143" t="n">
        <v>1.25</v>
      </c>
      <c r="H1464" s="115" t="n">
        <v>1</v>
      </c>
      <c r="I1464" s="116" t="s">
        <v>812</v>
      </c>
      <c r="J1464" s="282"/>
      <c r="K1464" s="283" t="s">
        <v>98</v>
      </c>
      <c r="L1464" s="119" t="s">
        <v>252</v>
      </c>
      <c r="M1464" s="284" t="n">
        <v>97</v>
      </c>
      <c r="N1464" s="121" t="n">
        <f aca="false">(D1464*G1464)*B1464</f>
        <v>0</v>
      </c>
    </row>
    <row r="1465" s="285" customFormat="true" ht="14.45" hidden="false" customHeight="true" outlineLevel="0" collapsed="false">
      <c r="A1465" s="140" t="n">
        <v>64315</v>
      </c>
      <c r="B1465" s="141"/>
      <c r="C1465" s="281" t="s">
        <v>27</v>
      </c>
      <c r="D1465" s="281" t="n">
        <v>24</v>
      </c>
      <c r="E1465" s="281" t="n">
        <v>1</v>
      </c>
      <c r="F1465" s="156" t="n">
        <v>162.4</v>
      </c>
      <c r="G1465" s="143" t="n">
        <v>1.16</v>
      </c>
      <c r="H1465" s="115" t="n">
        <v>1</v>
      </c>
      <c r="I1465" s="116" t="s">
        <v>812</v>
      </c>
      <c r="J1465" s="282"/>
      <c r="K1465" s="283" t="s">
        <v>1213</v>
      </c>
      <c r="L1465" s="119" t="s">
        <v>252</v>
      </c>
      <c r="M1465" s="284" t="n">
        <v>97</v>
      </c>
      <c r="N1465" s="121" t="n">
        <f aca="false">(D1465*G1465)*B1465</f>
        <v>0</v>
      </c>
    </row>
    <row r="1466" s="285" customFormat="true" ht="14.45" hidden="false" customHeight="true" outlineLevel="0" collapsed="false">
      <c r="A1466" s="140" t="n">
        <v>64316</v>
      </c>
      <c r="B1466" s="141"/>
      <c r="C1466" s="281" t="s">
        <v>27</v>
      </c>
      <c r="D1466" s="281" t="n">
        <v>24</v>
      </c>
      <c r="E1466" s="281" t="n">
        <v>1</v>
      </c>
      <c r="F1466" s="156" t="n">
        <v>205.8</v>
      </c>
      <c r="G1466" s="143" t="n">
        <v>1.47</v>
      </c>
      <c r="H1466" s="115" t="n">
        <v>1</v>
      </c>
      <c r="I1466" s="116" t="s">
        <v>812</v>
      </c>
      <c r="J1466" s="282"/>
      <c r="K1466" s="283" t="s">
        <v>1214</v>
      </c>
      <c r="L1466" s="119" t="s">
        <v>252</v>
      </c>
      <c r="M1466" s="284" t="n">
        <v>97</v>
      </c>
      <c r="N1466" s="121" t="n">
        <f aca="false">(D1466*G1466)*B1466</f>
        <v>0</v>
      </c>
    </row>
    <row r="1467" s="285" customFormat="true" ht="14.45" hidden="false" customHeight="true" outlineLevel="0" collapsed="false">
      <c r="A1467" s="140" t="n">
        <v>64320</v>
      </c>
      <c r="B1467" s="141"/>
      <c r="C1467" s="281" t="s">
        <v>27</v>
      </c>
      <c r="D1467" s="281" t="n">
        <v>24</v>
      </c>
      <c r="E1467" s="281" t="n">
        <v>1</v>
      </c>
      <c r="F1467" s="156" t="n">
        <v>183.4</v>
      </c>
      <c r="G1467" s="143" t="n">
        <v>1.31</v>
      </c>
      <c r="H1467" s="115" t="n">
        <v>1</v>
      </c>
      <c r="I1467" s="116" t="s">
        <v>812</v>
      </c>
      <c r="J1467" s="282"/>
      <c r="K1467" s="283" t="s">
        <v>1215</v>
      </c>
      <c r="L1467" s="119" t="s">
        <v>252</v>
      </c>
      <c r="M1467" s="284" t="n">
        <v>97</v>
      </c>
      <c r="N1467" s="121" t="n">
        <f aca="false">(D1467*G1467)*B1467</f>
        <v>0</v>
      </c>
    </row>
    <row r="1468" s="285" customFormat="true" ht="14.45" hidden="false" customHeight="true" outlineLevel="0" collapsed="false">
      <c r="A1468" s="140" t="n">
        <v>64321</v>
      </c>
      <c r="B1468" s="141"/>
      <c r="C1468" s="281" t="s">
        <v>27</v>
      </c>
      <c r="D1468" s="281" t="n">
        <v>24</v>
      </c>
      <c r="E1468" s="281" t="n">
        <v>1</v>
      </c>
      <c r="F1468" s="156" t="n">
        <v>183.4</v>
      </c>
      <c r="G1468" s="143" t="n">
        <v>1.31</v>
      </c>
      <c r="H1468" s="115" t="n">
        <v>1</v>
      </c>
      <c r="I1468" s="116" t="s">
        <v>812</v>
      </c>
      <c r="J1468" s="282"/>
      <c r="K1468" s="283" t="s">
        <v>1216</v>
      </c>
      <c r="L1468" s="119" t="s">
        <v>252</v>
      </c>
      <c r="M1468" s="284" t="n">
        <v>97</v>
      </c>
      <c r="N1468" s="121" t="n">
        <f aca="false">(D1468*G1468)*B1468</f>
        <v>0</v>
      </c>
    </row>
    <row r="1469" s="285" customFormat="true" ht="14.45" hidden="false" customHeight="true" outlineLevel="0" collapsed="false">
      <c r="A1469" s="140" t="n">
        <v>64325</v>
      </c>
      <c r="B1469" s="141"/>
      <c r="C1469" s="281" t="s">
        <v>27</v>
      </c>
      <c r="D1469" s="281" t="n">
        <v>24</v>
      </c>
      <c r="E1469" s="281" t="n">
        <v>1</v>
      </c>
      <c r="F1469" s="156" t="n">
        <v>242.2</v>
      </c>
      <c r="G1469" s="143" t="n">
        <v>1.73</v>
      </c>
      <c r="H1469" s="115" t="n">
        <v>1</v>
      </c>
      <c r="I1469" s="116" t="s">
        <v>812</v>
      </c>
      <c r="J1469" s="282"/>
      <c r="K1469" s="283" t="s">
        <v>1217</v>
      </c>
      <c r="L1469" s="119" t="s">
        <v>245</v>
      </c>
      <c r="M1469" s="284" t="n">
        <v>97</v>
      </c>
      <c r="N1469" s="121" t="n">
        <f aca="false">(D1469*G1469)*B1469</f>
        <v>0</v>
      </c>
    </row>
    <row r="1470" s="285" customFormat="true" ht="14.45" hidden="false" customHeight="true" outlineLevel="0" collapsed="false">
      <c r="A1470" s="140" t="n">
        <v>64326</v>
      </c>
      <c r="B1470" s="141"/>
      <c r="C1470" s="281" t="s">
        <v>27</v>
      </c>
      <c r="D1470" s="281" t="n">
        <v>24</v>
      </c>
      <c r="E1470" s="281" t="n">
        <v>1</v>
      </c>
      <c r="F1470" s="156" t="n">
        <v>393.4</v>
      </c>
      <c r="G1470" s="143" t="n">
        <v>2.81</v>
      </c>
      <c r="H1470" s="115" t="n">
        <v>1</v>
      </c>
      <c r="I1470" s="116" t="s">
        <v>812</v>
      </c>
      <c r="J1470" s="282"/>
      <c r="K1470" s="283" t="s">
        <v>274</v>
      </c>
      <c r="L1470" s="119" t="s">
        <v>245</v>
      </c>
      <c r="M1470" s="284" t="n">
        <v>97</v>
      </c>
      <c r="N1470" s="121" t="n">
        <f aca="false">(D1470*G1470)*B1470</f>
        <v>0</v>
      </c>
    </row>
    <row r="1471" s="285" customFormat="true" ht="14.45" hidden="false" customHeight="true" outlineLevel="0" collapsed="false">
      <c r="A1471" s="140" t="n">
        <v>64327</v>
      </c>
      <c r="B1471" s="141"/>
      <c r="C1471" s="281" t="s">
        <v>27</v>
      </c>
      <c r="D1471" s="281" t="n">
        <v>24</v>
      </c>
      <c r="E1471" s="281" t="n">
        <v>1</v>
      </c>
      <c r="F1471" s="156" t="n">
        <v>494.2</v>
      </c>
      <c r="G1471" s="143" t="n">
        <v>3.53</v>
      </c>
      <c r="H1471" s="115" t="n">
        <v>1</v>
      </c>
      <c r="I1471" s="116" t="s">
        <v>812</v>
      </c>
      <c r="J1471" s="282"/>
      <c r="K1471" s="283" t="s">
        <v>1218</v>
      </c>
      <c r="L1471" s="119" t="s">
        <v>245</v>
      </c>
      <c r="M1471" s="284" t="n">
        <v>97</v>
      </c>
      <c r="N1471" s="121" t="n">
        <f aca="false">(D1471*G1471)*B1471</f>
        <v>0</v>
      </c>
    </row>
    <row r="1472" s="285" customFormat="true" ht="14.45" hidden="false" customHeight="true" outlineLevel="0" collapsed="false">
      <c r="A1472" s="140" t="n">
        <v>64328</v>
      </c>
      <c r="B1472" s="141"/>
      <c r="C1472" s="281" t="s">
        <v>27</v>
      </c>
      <c r="D1472" s="281" t="n">
        <v>24</v>
      </c>
      <c r="E1472" s="281" t="n">
        <v>1</v>
      </c>
      <c r="F1472" s="156" t="n">
        <v>232.4</v>
      </c>
      <c r="G1472" s="143" t="n">
        <v>1.66</v>
      </c>
      <c r="H1472" s="115" t="n">
        <v>1</v>
      </c>
      <c r="I1472" s="116" t="s">
        <v>812</v>
      </c>
      <c r="J1472" s="282"/>
      <c r="K1472" s="283" t="s">
        <v>1219</v>
      </c>
      <c r="L1472" s="119" t="s">
        <v>245</v>
      </c>
      <c r="M1472" s="284" t="n">
        <v>97</v>
      </c>
      <c r="N1472" s="121" t="n">
        <f aca="false">(D1472*G1472)*B1472</f>
        <v>0</v>
      </c>
    </row>
    <row r="1473" s="285" customFormat="true" ht="14.45" hidden="false" customHeight="true" outlineLevel="0" collapsed="false">
      <c r="A1473" s="140" t="n">
        <v>64335</v>
      </c>
      <c r="B1473" s="141"/>
      <c r="C1473" s="281" t="s">
        <v>27</v>
      </c>
      <c r="D1473" s="281" t="n">
        <v>24</v>
      </c>
      <c r="E1473" s="281" t="n">
        <v>1</v>
      </c>
      <c r="F1473" s="156" t="n">
        <v>135.8</v>
      </c>
      <c r="G1473" s="143" t="n">
        <v>0.97</v>
      </c>
      <c r="H1473" s="115" t="n">
        <v>1</v>
      </c>
      <c r="I1473" s="116" t="s">
        <v>812</v>
      </c>
      <c r="J1473" s="282"/>
      <c r="K1473" s="283" t="s">
        <v>275</v>
      </c>
      <c r="L1473" s="119" t="s">
        <v>252</v>
      </c>
      <c r="M1473" s="284" t="n">
        <v>97</v>
      </c>
      <c r="N1473" s="121" t="n">
        <f aca="false">(D1473*G1473)*B1473</f>
        <v>0</v>
      </c>
    </row>
    <row r="1474" s="285" customFormat="true" ht="14.45" hidden="false" customHeight="true" outlineLevel="0" collapsed="false">
      <c r="A1474" s="140" t="n">
        <v>64336</v>
      </c>
      <c r="B1474" s="141"/>
      <c r="C1474" s="281" t="s">
        <v>27</v>
      </c>
      <c r="D1474" s="281" t="n">
        <v>24</v>
      </c>
      <c r="E1474" s="281" t="n">
        <v>1</v>
      </c>
      <c r="F1474" s="156" t="n">
        <v>135.8</v>
      </c>
      <c r="G1474" s="143" t="n">
        <v>0.97</v>
      </c>
      <c r="H1474" s="115" t="n">
        <v>1</v>
      </c>
      <c r="I1474" s="116" t="s">
        <v>812</v>
      </c>
      <c r="J1474" s="282"/>
      <c r="K1474" s="283" t="s">
        <v>1180</v>
      </c>
      <c r="L1474" s="119" t="s">
        <v>252</v>
      </c>
      <c r="M1474" s="284" t="n">
        <v>97</v>
      </c>
      <c r="N1474" s="121" t="n">
        <f aca="false">(D1474*G1474)*B1474</f>
        <v>0</v>
      </c>
    </row>
    <row r="1475" s="285" customFormat="true" ht="14.45" hidden="false" customHeight="true" outlineLevel="0" collapsed="false">
      <c r="A1475" s="140" t="n">
        <v>64340</v>
      </c>
      <c r="B1475" s="141"/>
      <c r="C1475" s="281" t="s">
        <v>27</v>
      </c>
      <c r="D1475" s="281" t="n">
        <v>24</v>
      </c>
      <c r="E1475" s="281" t="n">
        <v>1</v>
      </c>
      <c r="F1475" s="156" t="n">
        <v>170.8</v>
      </c>
      <c r="G1475" s="143" t="n">
        <v>1.22</v>
      </c>
      <c r="H1475" s="115" t="n">
        <v>1</v>
      </c>
      <c r="I1475" s="116" t="s">
        <v>812</v>
      </c>
      <c r="J1475" s="282"/>
      <c r="K1475" s="283" t="s">
        <v>1220</v>
      </c>
      <c r="L1475" s="119" t="s">
        <v>252</v>
      </c>
      <c r="M1475" s="284" t="n">
        <v>97</v>
      </c>
      <c r="N1475" s="121" t="n">
        <f aca="false">(D1475*G1475)*B1475</f>
        <v>0</v>
      </c>
    </row>
    <row r="1476" s="5" customFormat="true" ht="18" hidden="false" customHeight="false" outlineLevel="0" collapsed="false">
      <c r="A1476" s="99"/>
      <c r="B1476" s="100"/>
      <c r="C1476" s="101"/>
      <c r="D1476" s="286" t="n">
        <f aca="false">(SUM(B1424:B1438, B1461:B1475)*0.769)+(SUM(B1440:B1459)*0.5)</f>
        <v>0</v>
      </c>
      <c r="E1476" s="102"/>
      <c r="F1476" s="156"/>
      <c r="G1476" s="103"/>
      <c r="H1476" s="104"/>
      <c r="I1476" s="105"/>
      <c r="J1476" s="227" t="s">
        <v>1221</v>
      </c>
      <c r="K1476" s="102"/>
      <c r="L1476" s="75"/>
      <c r="M1476" s="108"/>
      <c r="N1476" s="98" t="s">
        <v>5</v>
      </c>
    </row>
    <row r="1477" s="5" customFormat="true" ht="12.75" hidden="false" customHeight="false" outlineLevel="0" collapsed="false">
      <c r="A1477" s="99"/>
      <c r="B1477" s="100"/>
      <c r="C1477" s="101"/>
      <c r="D1477" s="73"/>
      <c r="E1477" s="102"/>
      <c r="F1477" s="156" t="n">
        <v>0</v>
      </c>
      <c r="G1477" s="103"/>
      <c r="H1477" s="104"/>
      <c r="I1477" s="105"/>
      <c r="J1477" s="106"/>
      <c r="K1477" s="107" t="s">
        <v>72</v>
      </c>
      <c r="L1477" s="75"/>
      <c r="M1477" s="108"/>
      <c r="N1477" s="98" t="s">
        <v>5</v>
      </c>
    </row>
    <row r="1478" s="285" customFormat="true" ht="14.45" hidden="false" customHeight="true" outlineLevel="0" collapsed="false">
      <c r="A1478" s="140" t="n">
        <v>75501</v>
      </c>
      <c r="B1478" s="141"/>
      <c r="C1478" s="281" t="s">
        <v>27</v>
      </c>
      <c r="D1478" s="281" t="n">
        <v>12</v>
      </c>
      <c r="E1478" s="281" t="n">
        <v>1</v>
      </c>
      <c r="F1478" s="156" t="n">
        <v>114.8</v>
      </c>
      <c r="G1478" s="143" t="n">
        <v>0.82</v>
      </c>
      <c r="H1478" s="115" t="n">
        <v>1</v>
      </c>
      <c r="I1478" s="116" t="s">
        <v>28</v>
      </c>
      <c r="J1478" s="282" t="s">
        <v>138</v>
      </c>
      <c r="K1478" s="283" t="s">
        <v>287</v>
      </c>
      <c r="L1478" s="119" t="s">
        <v>252</v>
      </c>
      <c r="M1478" s="284" t="n">
        <v>99</v>
      </c>
      <c r="N1478" s="121" t="n">
        <f aca="false">(D1478*G1478)*B1478</f>
        <v>0</v>
      </c>
    </row>
    <row r="1479" s="285" customFormat="true" ht="14.45" hidden="false" customHeight="true" outlineLevel="0" collapsed="false">
      <c r="A1479" s="140" t="n">
        <v>75502</v>
      </c>
      <c r="B1479" s="141"/>
      <c r="C1479" s="281" t="s">
        <v>27</v>
      </c>
      <c r="D1479" s="281" t="n">
        <v>12</v>
      </c>
      <c r="E1479" s="281" t="n">
        <v>1</v>
      </c>
      <c r="F1479" s="156" t="n">
        <v>110.6</v>
      </c>
      <c r="G1479" s="143" t="n">
        <v>0.79</v>
      </c>
      <c r="H1479" s="115" t="n">
        <v>1</v>
      </c>
      <c r="I1479" s="116" t="s">
        <v>28</v>
      </c>
      <c r="J1479" s="282" t="s">
        <v>138</v>
      </c>
      <c r="K1479" s="283" t="s">
        <v>142</v>
      </c>
      <c r="L1479" s="119" t="s">
        <v>252</v>
      </c>
      <c r="M1479" s="284" t="n">
        <v>99</v>
      </c>
      <c r="N1479" s="121" t="n">
        <f aca="false">(D1479*G1479)*B1479</f>
        <v>0</v>
      </c>
    </row>
    <row r="1480" s="285" customFormat="true" ht="14.45" hidden="false" customHeight="true" outlineLevel="0" collapsed="false">
      <c r="A1480" s="140" t="n">
        <v>75503</v>
      </c>
      <c r="B1480" s="141"/>
      <c r="C1480" s="281" t="s">
        <v>27</v>
      </c>
      <c r="D1480" s="281" t="n">
        <v>12</v>
      </c>
      <c r="E1480" s="281" t="n">
        <v>1</v>
      </c>
      <c r="F1480" s="156" t="n">
        <v>116.2</v>
      </c>
      <c r="G1480" s="143" t="n">
        <v>0.83</v>
      </c>
      <c r="H1480" s="115" t="n">
        <v>1</v>
      </c>
      <c r="I1480" s="116" t="s">
        <v>28</v>
      </c>
      <c r="J1480" s="282" t="s">
        <v>138</v>
      </c>
      <c r="K1480" s="283" t="s">
        <v>148</v>
      </c>
      <c r="L1480" s="119" t="s">
        <v>252</v>
      </c>
      <c r="M1480" s="284" t="n">
        <v>99</v>
      </c>
      <c r="N1480" s="121" t="n">
        <f aca="false">(D1480*G1480)*B1480</f>
        <v>0</v>
      </c>
    </row>
    <row r="1481" s="285" customFormat="true" ht="14.45" hidden="false" customHeight="true" outlineLevel="0" collapsed="false">
      <c r="A1481" s="140" t="n">
        <v>75504</v>
      </c>
      <c r="B1481" s="141"/>
      <c r="C1481" s="281" t="s">
        <v>27</v>
      </c>
      <c r="D1481" s="281" t="n">
        <v>12</v>
      </c>
      <c r="E1481" s="281" t="n">
        <v>1</v>
      </c>
      <c r="F1481" s="156" t="n">
        <v>113.4</v>
      </c>
      <c r="G1481" s="143" t="n">
        <v>0.81</v>
      </c>
      <c r="H1481" s="115" t="n">
        <v>1</v>
      </c>
      <c r="I1481" s="116" t="s">
        <v>28</v>
      </c>
      <c r="J1481" s="282" t="s">
        <v>138</v>
      </c>
      <c r="K1481" s="283" t="s">
        <v>147</v>
      </c>
      <c r="L1481" s="119" t="s">
        <v>252</v>
      </c>
      <c r="M1481" s="284" t="n">
        <v>99</v>
      </c>
      <c r="N1481" s="121" t="n">
        <f aca="false">(D1481*G1481)*B1481</f>
        <v>0</v>
      </c>
    </row>
    <row r="1482" s="285" customFormat="true" ht="14.45" hidden="false" customHeight="true" outlineLevel="0" collapsed="false">
      <c r="A1482" s="140" t="n">
        <v>75510</v>
      </c>
      <c r="B1482" s="141"/>
      <c r="C1482" s="281" t="s">
        <v>27</v>
      </c>
      <c r="D1482" s="281" t="n">
        <v>12</v>
      </c>
      <c r="E1482" s="281" t="n">
        <v>1</v>
      </c>
      <c r="F1482" s="156" t="n">
        <v>113.4</v>
      </c>
      <c r="G1482" s="143" t="n">
        <v>0.81</v>
      </c>
      <c r="H1482" s="115" t="n">
        <v>1</v>
      </c>
      <c r="I1482" s="116" t="s">
        <v>28</v>
      </c>
      <c r="J1482" s="282" t="s">
        <v>300</v>
      </c>
      <c r="K1482" s="283" t="s">
        <v>306</v>
      </c>
      <c r="L1482" s="119" t="s">
        <v>252</v>
      </c>
      <c r="M1482" s="284" t="n">
        <v>99</v>
      </c>
      <c r="N1482" s="121" t="n">
        <f aca="false">(D1482*G1482)*B1482</f>
        <v>0</v>
      </c>
    </row>
    <row r="1483" s="285" customFormat="true" ht="14.45" hidden="false" customHeight="true" outlineLevel="0" collapsed="false">
      <c r="A1483" s="140" t="n">
        <v>75515</v>
      </c>
      <c r="B1483" s="141"/>
      <c r="C1483" s="281" t="s">
        <v>27</v>
      </c>
      <c r="D1483" s="281" t="n">
        <v>12</v>
      </c>
      <c r="E1483" s="281" t="n">
        <v>1</v>
      </c>
      <c r="F1483" s="156" t="n">
        <v>113.4</v>
      </c>
      <c r="G1483" s="143" t="n">
        <v>0.81</v>
      </c>
      <c r="H1483" s="115" t="n">
        <v>1</v>
      </c>
      <c r="I1483" s="116" t="s">
        <v>28</v>
      </c>
      <c r="J1483" s="282" t="s">
        <v>150</v>
      </c>
      <c r="K1483" s="283" t="s">
        <v>151</v>
      </c>
      <c r="L1483" s="119" t="s">
        <v>252</v>
      </c>
      <c r="M1483" s="284" t="n">
        <v>99</v>
      </c>
      <c r="N1483" s="121" t="n">
        <f aca="false">(D1483*G1483)*B1483</f>
        <v>0</v>
      </c>
    </row>
    <row r="1484" s="285" customFormat="true" ht="14.45" hidden="false" customHeight="true" outlineLevel="0" collapsed="false">
      <c r="A1484" s="140" t="n">
        <v>75516</v>
      </c>
      <c r="B1484" s="141"/>
      <c r="C1484" s="281" t="s">
        <v>27</v>
      </c>
      <c r="D1484" s="281" t="n">
        <v>12</v>
      </c>
      <c r="E1484" s="281" t="n">
        <v>1</v>
      </c>
      <c r="F1484" s="156" t="n">
        <v>110.6</v>
      </c>
      <c r="G1484" s="143" t="n">
        <v>0.79</v>
      </c>
      <c r="H1484" s="115" t="n">
        <v>1</v>
      </c>
      <c r="I1484" s="116" t="s">
        <v>28</v>
      </c>
      <c r="J1484" s="282" t="s">
        <v>150</v>
      </c>
      <c r="K1484" s="283" t="s">
        <v>1222</v>
      </c>
      <c r="L1484" s="119" t="s">
        <v>252</v>
      </c>
      <c r="M1484" s="284" t="n">
        <v>99</v>
      </c>
      <c r="N1484" s="121" t="n">
        <f aca="false">(D1484*G1484)*B1484</f>
        <v>0</v>
      </c>
    </row>
    <row r="1485" s="285" customFormat="true" ht="14.45" hidden="false" customHeight="true" outlineLevel="0" collapsed="false">
      <c r="A1485" s="140" t="n">
        <v>75517</v>
      </c>
      <c r="B1485" s="141"/>
      <c r="C1485" s="281" t="s">
        <v>27</v>
      </c>
      <c r="D1485" s="281" t="n">
        <v>12</v>
      </c>
      <c r="E1485" s="281" t="n">
        <v>1</v>
      </c>
      <c r="F1485" s="156" t="n">
        <v>113.4</v>
      </c>
      <c r="G1485" s="143" t="n">
        <v>0.81</v>
      </c>
      <c r="H1485" s="115" t="n">
        <v>1</v>
      </c>
      <c r="I1485" s="116" t="s">
        <v>28</v>
      </c>
      <c r="J1485" s="282" t="s">
        <v>161</v>
      </c>
      <c r="K1485" s="283" t="s">
        <v>164</v>
      </c>
      <c r="L1485" s="119" t="s">
        <v>252</v>
      </c>
      <c r="M1485" s="284" t="n">
        <v>99</v>
      </c>
      <c r="N1485" s="121" t="n">
        <f aca="false">(D1485*G1485)*B1485</f>
        <v>0</v>
      </c>
    </row>
    <row r="1486" s="5" customFormat="true" ht="14.45" hidden="false" customHeight="true" outlineLevel="0" collapsed="false">
      <c r="A1486" s="99"/>
      <c r="B1486" s="100"/>
      <c r="C1486" s="101"/>
      <c r="D1486" s="73"/>
      <c r="E1486" s="102"/>
      <c r="F1486" s="156" t="n">
        <v>0</v>
      </c>
      <c r="G1486" s="103"/>
      <c r="H1486" s="104"/>
      <c r="I1486" s="105"/>
      <c r="J1486" s="106"/>
      <c r="K1486" s="107" t="s">
        <v>25</v>
      </c>
      <c r="L1486" s="75"/>
      <c r="M1486" s="108"/>
      <c r="N1486" s="98" t="s">
        <v>5</v>
      </c>
    </row>
    <row r="1487" s="285" customFormat="true" ht="14.45" hidden="false" customHeight="true" outlineLevel="0" collapsed="false">
      <c r="A1487" s="140" t="n">
        <v>75530</v>
      </c>
      <c r="B1487" s="141"/>
      <c r="C1487" s="281" t="s">
        <v>27</v>
      </c>
      <c r="D1487" s="281" t="n">
        <v>25</v>
      </c>
      <c r="E1487" s="281" t="n">
        <v>5</v>
      </c>
      <c r="F1487" s="156" t="n">
        <v>77</v>
      </c>
      <c r="G1487" s="143" t="n">
        <v>0.55</v>
      </c>
      <c r="H1487" s="115" t="n">
        <v>1</v>
      </c>
      <c r="I1487" s="116" t="s">
        <v>28</v>
      </c>
      <c r="J1487" s="282"/>
      <c r="K1487" s="283" t="s">
        <v>34</v>
      </c>
      <c r="L1487" s="119" t="s">
        <v>30</v>
      </c>
      <c r="M1487" s="284" t="n">
        <v>99</v>
      </c>
      <c r="N1487" s="121" t="n">
        <f aca="false">(D1487*G1487)*B1487</f>
        <v>0</v>
      </c>
    </row>
    <row r="1488" s="285" customFormat="true" ht="14.45" hidden="false" customHeight="true" outlineLevel="0" collapsed="false">
      <c r="A1488" s="140" t="n">
        <v>75531</v>
      </c>
      <c r="B1488" s="141"/>
      <c r="C1488" s="281" t="s">
        <v>27</v>
      </c>
      <c r="D1488" s="281" t="n">
        <v>25</v>
      </c>
      <c r="E1488" s="281" t="n">
        <v>5</v>
      </c>
      <c r="F1488" s="156" t="n">
        <v>81.2</v>
      </c>
      <c r="G1488" s="143" t="n">
        <v>0.58</v>
      </c>
      <c r="H1488" s="115" t="n">
        <v>1</v>
      </c>
      <c r="I1488" s="116" t="s">
        <v>28</v>
      </c>
      <c r="J1488" s="282"/>
      <c r="K1488" s="283" t="s">
        <v>32</v>
      </c>
      <c r="L1488" s="119" t="s">
        <v>30</v>
      </c>
      <c r="M1488" s="284" t="n">
        <v>99</v>
      </c>
      <c r="N1488" s="121" t="n">
        <f aca="false">(D1488*G1488)*B1488</f>
        <v>0</v>
      </c>
    </row>
    <row r="1489" s="285" customFormat="true" ht="14.45" hidden="false" customHeight="true" outlineLevel="0" collapsed="false">
      <c r="A1489" s="140" t="n">
        <v>75532</v>
      </c>
      <c r="B1489" s="141"/>
      <c r="C1489" s="281" t="s">
        <v>27</v>
      </c>
      <c r="D1489" s="281" t="n">
        <v>25</v>
      </c>
      <c r="E1489" s="281" t="n">
        <v>5</v>
      </c>
      <c r="F1489" s="156" t="n">
        <v>81.2</v>
      </c>
      <c r="G1489" s="143" t="n">
        <v>0.58</v>
      </c>
      <c r="H1489" s="115" t="n">
        <v>1</v>
      </c>
      <c r="I1489" s="116" t="s">
        <v>28</v>
      </c>
      <c r="J1489" s="282"/>
      <c r="K1489" s="283" t="s">
        <v>182</v>
      </c>
      <c r="L1489" s="119" t="s">
        <v>30</v>
      </c>
      <c r="M1489" s="284" t="n">
        <v>99</v>
      </c>
      <c r="N1489" s="121" t="n">
        <f aca="false">(D1489*G1489)*B1489</f>
        <v>0</v>
      </c>
    </row>
    <row r="1490" s="285" customFormat="true" ht="14.45" hidden="false" customHeight="true" outlineLevel="0" collapsed="false">
      <c r="A1490" s="140" t="n">
        <v>75533</v>
      </c>
      <c r="B1490" s="141"/>
      <c r="C1490" s="281" t="s">
        <v>27</v>
      </c>
      <c r="D1490" s="281" t="n">
        <v>25</v>
      </c>
      <c r="E1490" s="281" t="n">
        <v>5</v>
      </c>
      <c r="F1490" s="156" t="n">
        <v>77</v>
      </c>
      <c r="G1490" s="143" t="n">
        <v>0.55</v>
      </c>
      <c r="H1490" s="115" t="n">
        <v>1</v>
      </c>
      <c r="I1490" s="116" t="s">
        <v>28</v>
      </c>
      <c r="J1490" s="282"/>
      <c r="K1490" s="283" t="s">
        <v>40</v>
      </c>
      <c r="L1490" s="119" t="s">
        <v>30</v>
      </c>
      <c r="M1490" s="284" t="n">
        <v>99</v>
      </c>
      <c r="N1490" s="121" t="n">
        <f aca="false">(D1490*G1490)*B1490</f>
        <v>0</v>
      </c>
    </row>
    <row r="1491" s="285" customFormat="true" ht="14.45" hidden="false" customHeight="true" outlineLevel="0" collapsed="false">
      <c r="A1491" s="140" t="n">
        <v>75534</v>
      </c>
      <c r="B1491" s="141"/>
      <c r="C1491" s="281" t="s">
        <v>27</v>
      </c>
      <c r="D1491" s="281" t="n">
        <v>25</v>
      </c>
      <c r="E1491" s="281" t="n">
        <v>5</v>
      </c>
      <c r="F1491" s="156" t="n">
        <v>81.2</v>
      </c>
      <c r="G1491" s="143" t="n">
        <v>0.58</v>
      </c>
      <c r="H1491" s="115" t="n">
        <v>1</v>
      </c>
      <c r="I1491" s="116" t="s">
        <v>28</v>
      </c>
      <c r="J1491" s="282"/>
      <c r="K1491" s="283" t="s">
        <v>423</v>
      </c>
      <c r="L1491" s="119" t="s">
        <v>30</v>
      </c>
      <c r="M1491" s="284" t="n">
        <v>99</v>
      </c>
      <c r="N1491" s="121" t="n">
        <f aca="false">(D1491*G1491)*B1491</f>
        <v>0</v>
      </c>
    </row>
    <row r="1492" s="285" customFormat="true" ht="14.45" hidden="false" customHeight="true" outlineLevel="0" collapsed="false">
      <c r="A1492" s="140" t="n">
        <v>75535</v>
      </c>
      <c r="B1492" s="141"/>
      <c r="C1492" s="281" t="s">
        <v>27</v>
      </c>
      <c r="D1492" s="281" t="n">
        <v>25</v>
      </c>
      <c r="E1492" s="281" t="n">
        <v>5</v>
      </c>
      <c r="F1492" s="156" t="n">
        <v>77</v>
      </c>
      <c r="G1492" s="143" t="n">
        <v>0.55</v>
      </c>
      <c r="H1492" s="115" t="n">
        <v>1</v>
      </c>
      <c r="I1492" s="116" t="s">
        <v>28</v>
      </c>
      <c r="J1492" s="282"/>
      <c r="K1492" s="283" t="s">
        <v>46</v>
      </c>
      <c r="L1492" s="119" t="s">
        <v>30</v>
      </c>
      <c r="M1492" s="284" t="n">
        <v>99</v>
      </c>
      <c r="N1492" s="121" t="n">
        <f aca="false">(D1492*G1492)*B1492</f>
        <v>0</v>
      </c>
    </row>
    <row r="1493" s="285" customFormat="true" ht="14.45" hidden="false" customHeight="true" outlineLevel="0" collapsed="false">
      <c r="A1493" s="140" t="n">
        <v>75536</v>
      </c>
      <c r="B1493" s="141"/>
      <c r="C1493" s="281" t="s">
        <v>27</v>
      </c>
      <c r="D1493" s="281" t="n">
        <v>25</v>
      </c>
      <c r="E1493" s="281" t="n">
        <v>5</v>
      </c>
      <c r="F1493" s="156" t="n">
        <v>77</v>
      </c>
      <c r="G1493" s="143" t="n">
        <v>0.55</v>
      </c>
      <c r="H1493" s="115" t="n">
        <v>1</v>
      </c>
      <c r="I1493" s="116" t="s">
        <v>28</v>
      </c>
      <c r="J1493" s="282"/>
      <c r="K1493" s="283" t="s">
        <v>183</v>
      </c>
      <c r="L1493" s="119" t="s">
        <v>30</v>
      </c>
      <c r="M1493" s="284" t="n">
        <v>99</v>
      </c>
      <c r="N1493" s="121" t="n">
        <f aca="false">(D1493*G1493)*B1493</f>
        <v>0</v>
      </c>
    </row>
    <row r="1494" s="285" customFormat="true" ht="14.45" hidden="false" customHeight="true" outlineLevel="0" collapsed="false">
      <c r="A1494" s="140" t="n">
        <v>75537</v>
      </c>
      <c r="B1494" s="141"/>
      <c r="C1494" s="281" t="s">
        <v>27</v>
      </c>
      <c r="D1494" s="281" t="n">
        <v>25</v>
      </c>
      <c r="E1494" s="281" t="n">
        <v>5</v>
      </c>
      <c r="F1494" s="156" t="n">
        <v>77</v>
      </c>
      <c r="G1494" s="143" t="n">
        <v>0.55</v>
      </c>
      <c r="H1494" s="115" t="n">
        <v>1</v>
      </c>
      <c r="I1494" s="116" t="s">
        <v>28</v>
      </c>
      <c r="J1494" s="282"/>
      <c r="K1494" s="283" t="s">
        <v>48</v>
      </c>
      <c r="L1494" s="119" t="s">
        <v>30</v>
      </c>
      <c r="M1494" s="284" t="n">
        <v>99</v>
      </c>
      <c r="N1494" s="121" t="n">
        <f aca="false">(D1494*G1494)*B1494</f>
        <v>0</v>
      </c>
    </row>
    <row r="1495" s="285" customFormat="true" ht="14.45" hidden="false" customHeight="true" outlineLevel="0" collapsed="false">
      <c r="A1495" s="140" t="n">
        <v>75538</v>
      </c>
      <c r="B1495" s="141"/>
      <c r="C1495" s="281" t="s">
        <v>27</v>
      </c>
      <c r="D1495" s="281" t="n">
        <v>25</v>
      </c>
      <c r="E1495" s="281" t="n">
        <v>5</v>
      </c>
      <c r="F1495" s="156" t="n">
        <v>77</v>
      </c>
      <c r="G1495" s="143" t="n">
        <v>0.55</v>
      </c>
      <c r="H1495" s="115" t="n">
        <v>1</v>
      </c>
      <c r="I1495" s="116" t="s">
        <v>28</v>
      </c>
      <c r="J1495" s="282"/>
      <c r="K1495" s="283" t="s">
        <v>1205</v>
      </c>
      <c r="L1495" s="119" t="s">
        <v>30</v>
      </c>
      <c r="M1495" s="284" t="n">
        <v>100</v>
      </c>
      <c r="N1495" s="121" t="n">
        <f aca="false">(D1495*G1495)*B1495</f>
        <v>0</v>
      </c>
    </row>
    <row r="1496" s="285" customFormat="true" ht="14.45" hidden="false" customHeight="true" outlineLevel="0" collapsed="false">
      <c r="A1496" s="140" t="n">
        <v>75539</v>
      </c>
      <c r="B1496" s="141"/>
      <c r="C1496" s="281" t="s">
        <v>27</v>
      </c>
      <c r="D1496" s="281" t="n">
        <v>25</v>
      </c>
      <c r="E1496" s="281" t="n">
        <v>5</v>
      </c>
      <c r="F1496" s="156" t="n">
        <v>81.2</v>
      </c>
      <c r="G1496" s="143" t="n">
        <v>0.58</v>
      </c>
      <c r="H1496" s="115" t="n">
        <v>1</v>
      </c>
      <c r="I1496" s="116" t="s">
        <v>28</v>
      </c>
      <c r="J1496" s="282"/>
      <c r="K1496" s="283" t="s">
        <v>424</v>
      </c>
      <c r="L1496" s="119" t="s">
        <v>30</v>
      </c>
      <c r="M1496" s="284" t="n">
        <v>100</v>
      </c>
      <c r="N1496" s="121" t="n">
        <f aca="false">(D1496*G1496)*B1496</f>
        <v>0</v>
      </c>
    </row>
    <row r="1497" s="285" customFormat="true" ht="14.45" hidden="false" customHeight="true" outlineLevel="0" collapsed="false">
      <c r="A1497" s="140" t="n">
        <v>75540</v>
      </c>
      <c r="B1497" s="141"/>
      <c r="C1497" s="281" t="s">
        <v>27</v>
      </c>
      <c r="D1497" s="281" t="n">
        <v>25</v>
      </c>
      <c r="E1497" s="281" t="n">
        <v>5</v>
      </c>
      <c r="F1497" s="156" t="n">
        <v>75.6</v>
      </c>
      <c r="G1497" s="143" t="n">
        <v>0.54</v>
      </c>
      <c r="H1497" s="115" t="n">
        <v>1</v>
      </c>
      <c r="I1497" s="116" t="s">
        <v>28</v>
      </c>
      <c r="J1497" s="282"/>
      <c r="K1497" s="283" t="s">
        <v>36</v>
      </c>
      <c r="L1497" s="119" t="s">
        <v>30</v>
      </c>
      <c r="M1497" s="284" t="n">
        <v>100</v>
      </c>
      <c r="N1497" s="121" t="n">
        <f aca="false">(D1497*G1497)*B1497</f>
        <v>0</v>
      </c>
    </row>
    <row r="1498" s="285" customFormat="true" ht="14.45" hidden="false" customHeight="true" outlineLevel="0" collapsed="false">
      <c r="A1498" s="140" t="n">
        <v>75541</v>
      </c>
      <c r="B1498" s="141"/>
      <c r="C1498" s="281" t="s">
        <v>27</v>
      </c>
      <c r="D1498" s="281" t="n">
        <v>25</v>
      </c>
      <c r="E1498" s="281" t="n">
        <v>5</v>
      </c>
      <c r="F1498" s="156" t="n">
        <v>81.2</v>
      </c>
      <c r="G1498" s="143" t="n">
        <v>0.58</v>
      </c>
      <c r="H1498" s="115" t="n">
        <v>1</v>
      </c>
      <c r="I1498" s="116" t="s">
        <v>28</v>
      </c>
      <c r="J1498" s="282"/>
      <c r="K1498" s="283" t="s">
        <v>184</v>
      </c>
      <c r="L1498" s="119" t="s">
        <v>30</v>
      </c>
      <c r="M1498" s="284" t="n">
        <v>100</v>
      </c>
      <c r="N1498" s="121" t="n">
        <f aca="false">(D1498*G1498)*B1498</f>
        <v>0</v>
      </c>
    </row>
    <row r="1499" s="285" customFormat="true" ht="14.45" hidden="false" customHeight="true" outlineLevel="0" collapsed="false">
      <c r="A1499" s="140" t="n">
        <v>75542</v>
      </c>
      <c r="B1499" s="141"/>
      <c r="C1499" s="281" t="s">
        <v>27</v>
      </c>
      <c r="D1499" s="281" t="n">
        <v>25</v>
      </c>
      <c r="E1499" s="281" t="n">
        <v>5</v>
      </c>
      <c r="F1499" s="156" t="n">
        <v>79.8</v>
      </c>
      <c r="G1499" s="143" t="n">
        <v>0.57</v>
      </c>
      <c r="H1499" s="115" t="n">
        <v>1</v>
      </c>
      <c r="I1499" s="116" t="s">
        <v>28</v>
      </c>
      <c r="J1499" s="282"/>
      <c r="K1499" s="283" t="s">
        <v>1223</v>
      </c>
      <c r="L1499" s="119" t="s">
        <v>30</v>
      </c>
      <c r="M1499" s="284" t="n">
        <v>100</v>
      </c>
      <c r="N1499" s="121" t="n">
        <f aca="false">(D1499*G1499)*B1499</f>
        <v>0</v>
      </c>
    </row>
    <row r="1500" s="285" customFormat="true" ht="14.45" hidden="false" customHeight="true" outlineLevel="0" collapsed="false">
      <c r="A1500" s="140" t="n">
        <v>75543</v>
      </c>
      <c r="B1500" s="141"/>
      <c r="C1500" s="281" t="s">
        <v>27</v>
      </c>
      <c r="D1500" s="281" t="n">
        <v>25</v>
      </c>
      <c r="E1500" s="281" t="n">
        <v>5</v>
      </c>
      <c r="F1500" s="156" t="n">
        <v>79.8</v>
      </c>
      <c r="G1500" s="143" t="n">
        <v>0.57</v>
      </c>
      <c r="H1500" s="115" t="n">
        <v>1</v>
      </c>
      <c r="I1500" s="116" t="s">
        <v>28</v>
      </c>
      <c r="J1500" s="282"/>
      <c r="K1500" s="283" t="s">
        <v>1224</v>
      </c>
      <c r="L1500" s="119" t="s">
        <v>30</v>
      </c>
      <c r="M1500" s="284" t="n">
        <v>100</v>
      </c>
      <c r="N1500" s="121" t="n">
        <f aca="false">(D1500*G1500)*B1500</f>
        <v>0</v>
      </c>
    </row>
    <row r="1501" s="285" customFormat="true" ht="14.45" hidden="false" customHeight="true" outlineLevel="0" collapsed="false">
      <c r="A1501" s="140" t="n">
        <v>75544</v>
      </c>
      <c r="B1501" s="141"/>
      <c r="C1501" s="281" t="s">
        <v>27</v>
      </c>
      <c r="D1501" s="281" t="n">
        <v>25</v>
      </c>
      <c r="E1501" s="281" t="n">
        <v>5</v>
      </c>
      <c r="F1501" s="156" t="n">
        <v>75.6</v>
      </c>
      <c r="G1501" s="143" t="n">
        <v>0.54</v>
      </c>
      <c r="H1501" s="115" t="n">
        <v>1</v>
      </c>
      <c r="I1501" s="116" t="s">
        <v>28</v>
      </c>
      <c r="J1501" s="282"/>
      <c r="K1501" s="283" t="s">
        <v>177</v>
      </c>
      <c r="L1501" s="119" t="s">
        <v>30</v>
      </c>
      <c r="M1501" s="284" t="n">
        <v>100</v>
      </c>
      <c r="N1501" s="121" t="n">
        <f aca="false">(D1501*G1501)*B1501</f>
        <v>0</v>
      </c>
    </row>
    <row r="1502" s="285" customFormat="true" ht="14.45" hidden="false" customHeight="true" outlineLevel="0" collapsed="false">
      <c r="A1502" s="140" t="n">
        <v>75545</v>
      </c>
      <c r="B1502" s="141"/>
      <c r="C1502" s="281" t="s">
        <v>27</v>
      </c>
      <c r="D1502" s="281" t="n">
        <v>25</v>
      </c>
      <c r="E1502" s="281" t="n">
        <v>5</v>
      </c>
      <c r="F1502" s="156" t="n">
        <v>81.2</v>
      </c>
      <c r="G1502" s="143" t="n">
        <v>0.58</v>
      </c>
      <c r="H1502" s="115" t="n">
        <v>1</v>
      </c>
      <c r="I1502" s="116" t="s">
        <v>28</v>
      </c>
      <c r="J1502" s="282"/>
      <c r="K1502" s="283" t="s">
        <v>38</v>
      </c>
      <c r="L1502" s="119" t="s">
        <v>30</v>
      </c>
      <c r="M1502" s="284" t="n">
        <v>100</v>
      </c>
      <c r="N1502" s="121" t="n">
        <f aca="false">(D1502*G1502)*B1502</f>
        <v>0</v>
      </c>
    </row>
    <row r="1503" s="5" customFormat="true" ht="14.45" hidden="false" customHeight="true" outlineLevel="0" collapsed="false">
      <c r="A1503" s="99"/>
      <c r="B1503" s="100"/>
      <c r="C1503" s="101"/>
      <c r="D1503" s="73"/>
      <c r="E1503" s="102"/>
      <c r="F1503" s="156" t="n">
        <v>0</v>
      </c>
      <c r="G1503" s="103"/>
      <c r="H1503" s="104"/>
      <c r="I1503" s="105"/>
      <c r="J1503" s="106"/>
      <c r="K1503" s="107" t="s">
        <v>55</v>
      </c>
      <c r="L1503" s="75"/>
      <c r="M1503" s="108"/>
      <c r="N1503" s="98" t="s">
        <v>5</v>
      </c>
    </row>
    <row r="1504" s="285" customFormat="true" ht="14.45" hidden="false" customHeight="true" outlineLevel="0" collapsed="false">
      <c r="A1504" s="140" t="n">
        <v>75560</v>
      </c>
      <c r="B1504" s="141"/>
      <c r="C1504" s="281" t="s">
        <v>27</v>
      </c>
      <c r="D1504" s="281" t="n">
        <v>15</v>
      </c>
      <c r="E1504" s="281" t="n">
        <v>2</v>
      </c>
      <c r="F1504" s="156" t="n">
        <v>103.6</v>
      </c>
      <c r="G1504" s="143" t="n">
        <v>0.74</v>
      </c>
      <c r="H1504" s="115" t="n">
        <v>1</v>
      </c>
      <c r="I1504" s="116" t="s">
        <v>28</v>
      </c>
      <c r="J1504" s="282" t="s">
        <v>196</v>
      </c>
      <c r="K1504" s="283" t="s">
        <v>818</v>
      </c>
      <c r="L1504" s="119" t="s">
        <v>374</v>
      </c>
      <c r="M1504" s="284" t="n">
        <v>100</v>
      </c>
      <c r="N1504" s="121" t="n">
        <f aca="false">(D1504*G1504)*B1504</f>
        <v>0</v>
      </c>
    </row>
    <row r="1505" s="285" customFormat="true" ht="14.45" hidden="false" customHeight="true" outlineLevel="0" collapsed="false">
      <c r="A1505" s="140" t="n">
        <v>75564</v>
      </c>
      <c r="B1505" s="141"/>
      <c r="C1505" s="281" t="s">
        <v>27</v>
      </c>
      <c r="D1505" s="281" t="n">
        <v>15</v>
      </c>
      <c r="E1505" s="281" t="n">
        <v>2</v>
      </c>
      <c r="F1505" s="156" t="n">
        <v>117.6</v>
      </c>
      <c r="G1505" s="143" t="n">
        <v>0.84</v>
      </c>
      <c r="H1505" s="115" t="n">
        <v>1</v>
      </c>
      <c r="I1505" s="116" t="s">
        <v>28</v>
      </c>
      <c r="J1505" s="282" t="s">
        <v>198</v>
      </c>
      <c r="K1505" s="283" t="s">
        <v>364</v>
      </c>
      <c r="L1505" s="119" t="s">
        <v>374</v>
      </c>
      <c r="M1505" s="284" t="n">
        <v>100</v>
      </c>
      <c r="N1505" s="121" t="n">
        <f aca="false">(D1505*G1505)*B1505</f>
        <v>0</v>
      </c>
    </row>
    <row r="1506" s="285" customFormat="true" ht="14.45" hidden="false" customHeight="true" outlineLevel="0" collapsed="false">
      <c r="A1506" s="140" t="n">
        <v>75565</v>
      </c>
      <c r="B1506" s="141"/>
      <c r="C1506" s="281" t="s">
        <v>27</v>
      </c>
      <c r="D1506" s="281" t="n">
        <v>15</v>
      </c>
      <c r="E1506" s="281" t="n">
        <v>2</v>
      </c>
      <c r="F1506" s="156" t="n">
        <v>159.6</v>
      </c>
      <c r="G1506" s="143" t="n">
        <v>1.14</v>
      </c>
      <c r="H1506" s="115" t="n">
        <v>1</v>
      </c>
      <c r="I1506" s="116" t="s">
        <v>28</v>
      </c>
      <c r="J1506" s="282" t="s">
        <v>97</v>
      </c>
      <c r="K1506" s="283" t="s">
        <v>61</v>
      </c>
      <c r="L1506" s="119" t="s">
        <v>374</v>
      </c>
      <c r="M1506" s="284" t="n">
        <v>100</v>
      </c>
      <c r="N1506" s="121" t="n">
        <f aca="false">(D1506*G1506)*B1506</f>
        <v>0</v>
      </c>
    </row>
    <row r="1507" s="285" customFormat="true" ht="14.45" hidden="false" customHeight="true" outlineLevel="0" collapsed="false">
      <c r="A1507" s="140" t="n">
        <v>75570</v>
      </c>
      <c r="B1507" s="141"/>
      <c r="C1507" s="281" t="s">
        <v>27</v>
      </c>
      <c r="D1507" s="281" t="n">
        <v>15</v>
      </c>
      <c r="E1507" s="281" t="n">
        <v>2</v>
      </c>
      <c r="F1507" s="156" t="n">
        <v>123.2</v>
      </c>
      <c r="G1507" s="143" t="n">
        <v>0.88</v>
      </c>
      <c r="H1507" s="115" t="n">
        <v>1</v>
      </c>
      <c r="I1507" s="116" t="s">
        <v>28</v>
      </c>
      <c r="J1507" s="282" t="s">
        <v>1225</v>
      </c>
      <c r="K1507" s="283" t="s">
        <v>829</v>
      </c>
      <c r="L1507" s="119" t="s">
        <v>374</v>
      </c>
      <c r="M1507" s="284" t="n">
        <v>100</v>
      </c>
      <c r="N1507" s="121" t="n">
        <f aca="false">(D1507*G1507)*B1507</f>
        <v>0</v>
      </c>
    </row>
    <row r="1508" s="5" customFormat="true" ht="14.45" hidden="false" customHeight="true" outlineLevel="0" collapsed="false">
      <c r="A1508" s="99"/>
      <c r="B1508" s="100"/>
      <c r="C1508" s="101"/>
      <c r="D1508" s="73"/>
      <c r="E1508" s="102"/>
      <c r="F1508" s="156" t="n">
        <v>0</v>
      </c>
      <c r="G1508" s="103"/>
      <c r="H1508" s="104"/>
      <c r="I1508" s="105"/>
      <c r="J1508" s="106"/>
      <c r="K1508" s="107" t="s">
        <v>110</v>
      </c>
      <c r="L1508" s="75"/>
      <c r="M1508" s="108"/>
      <c r="N1508" s="98" t="s">
        <v>5</v>
      </c>
    </row>
    <row r="1509" s="285" customFormat="true" ht="14.45" hidden="false" customHeight="true" outlineLevel="0" collapsed="false">
      <c r="A1509" s="140" t="n">
        <v>75650</v>
      </c>
      <c r="B1509" s="141"/>
      <c r="C1509" s="281" t="s">
        <v>27</v>
      </c>
      <c r="D1509" s="281" t="n">
        <v>20</v>
      </c>
      <c r="E1509" s="281" t="n">
        <v>2</v>
      </c>
      <c r="F1509" s="156" t="n">
        <v>114.8</v>
      </c>
      <c r="G1509" s="143" t="n">
        <v>0.82</v>
      </c>
      <c r="H1509" s="115" t="n">
        <v>1</v>
      </c>
      <c r="I1509" s="116" t="s">
        <v>28</v>
      </c>
      <c r="J1509" s="282"/>
      <c r="K1509" s="283" t="s">
        <v>117</v>
      </c>
      <c r="L1509" s="119" t="s">
        <v>126</v>
      </c>
      <c r="M1509" s="284" t="n">
        <v>100</v>
      </c>
      <c r="N1509" s="121" t="n">
        <f aca="false">(D1509*G1509)*B1509</f>
        <v>0</v>
      </c>
    </row>
    <row r="1510" s="285" customFormat="true" ht="14.45" hidden="false" customHeight="true" outlineLevel="0" collapsed="false">
      <c r="A1510" s="140" t="n">
        <v>75651</v>
      </c>
      <c r="B1510" s="141"/>
      <c r="C1510" s="281" t="s">
        <v>27</v>
      </c>
      <c r="D1510" s="281" t="n">
        <v>20</v>
      </c>
      <c r="E1510" s="281" t="n">
        <v>2</v>
      </c>
      <c r="F1510" s="156" t="n">
        <v>114.8</v>
      </c>
      <c r="G1510" s="143" t="n">
        <v>0.82</v>
      </c>
      <c r="H1510" s="115" t="n">
        <v>1</v>
      </c>
      <c r="I1510" s="116" t="s">
        <v>28</v>
      </c>
      <c r="J1510" s="282"/>
      <c r="K1510" s="283" t="s">
        <v>1226</v>
      </c>
      <c r="L1510" s="119" t="s">
        <v>126</v>
      </c>
      <c r="M1510" s="284" t="n">
        <v>100</v>
      </c>
      <c r="N1510" s="121" t="n">
        <f aca="false">(D1510*G1510)*B1510</f>
        <v>0</v>
      </c>
    </row>
    <row r="1511" s="285" customFormat="true" ht="14.45" hidden="false" customHeight="true" outlineLevel="0" collapsed="false">
      <c r="A1511" s="140" t="n">
        <v>75652</v>
      </c>
      <c r="B1511" s="141"/>
      <c r="C1511" s="281" t="s">
        <v>27</v>
      </c>
      <c r="D1511" s="281" t="n">
        <v>20</v>
      </c>
      <c r="E1511" s="281" t="n">
        <v>2</v>
      </c>
      <c r="F1511" s="156" t="n">
        <v>114.8</v>
      </c>
      <c r="G1511" s="143" t="n">
        <v>0.82</v>
      </c>
      <c r="H1511" s="115" t="n">
        <v>1</v>
      </c>
      <c r="I1511" s="116" t="s">
        <v>28</v>
      </c>
      <c r="J1511" s="282"/>
      <c r="K1511" s="283" t="s">
        <v>112</v>
      </c>
      <c r="L1511" s="119" t="s">
        <v>126</v>
      </c>
      <c r="M1511" s="284" t="n">
        <v>100</v>
      </c>
      <c r="N1511" s="121" t="n">
        <f aca="false">(D1511*G1511)*B1511</f>
        <v>0</v>
      </c>
    </row>
    <row r="1512" s="285" customFormat="true" ht="14.45" hidden="false" customHeight="true" outlineLevel="0" collapsed="false">
      <c r="A1512" s="140" t="n">
        <v>75653</v>
      </c>
      <c r="B1512" s="141"/>
      <c r="C1512" s="281" t="s">
        <v>27</v>
      </c>
      <c r="D1512" s="281" t="n">
        <v>20</v>
      </c>
      <c r="E1512" s="281" t="n">
        <v>2</v>
      </c>
      <c r="F1512" s="156" t="n">
        <v>114.8</v>
      </c>
      <c r="G1512" s="143" t="n">
        <v>0.82</v>
      </c>
      <c r="H1512" s="115" t="n">
        <v>1</v>
      </c>
      <c r="I1512" s="116" t="s">
        <v>28</v>
      </c>
      <c r="J1512" s="282"/>
      <c r="K1512" s="283" t="s">
        <v>115</v>
      </c>
      <c r="L1512" s="119" t="s">
        <v>126</v>
      </c>
      <c r="M1512" s="284" t="n">
        <v>100</v>
      </c>
      <c r="N1512" s="121" t="n">
        <f aca="false">(D1512*G1512)*B1512</f>
        <v>0</v>
      </c>
    </row>
    <row r="1513" s="285" customFormat="true" ht="14.45" hidden="false" customHeight="true" outlineLevel="0" collapsed="false">
      <c r="A1513" s="140" t="n">
        <v>75660</v>
      </c>
      <c r="B1513" s="141"/>
      <c r="C1513" s="281" t="s">
        <v>27</v>
      </c>
      <c r="D1513" s="281" t="n">
        <v>20</v>
      </c>
      <c r="E1513" s="281" t="n">
        <v>1</v>
      </c>
      <c r="F1513" s="156" t="n">
        <v>106.4</v>
      </c>
      <c r="G1513" s="143" t="n">
        <v>0.76</v>
      </c>
      <c r="H1513" s="115" t="n">
        <v>1</v>
      </c>
      <c r="I1513" s="116" t="s">
        <v>28</v>
      </c>
      <c r="J1513" s="282"/>
      <c r="K1513" s="283" t="s">
        <v>1227</v>
      </c>
      <c r="L1513" s="119" t="s">
        <v>205</v>
      </c>
      <c r="M1513" s="284" t="n">
        <v>101</v>
      </c>
      <c r="N1513" s="121" t="n">
        <f aca="false">(D1513*G1513)*B1513</f>
        <v>0</v>
      </c>
    </row>
    <row r="1514" s="285" customFormat="true" ht="14.45" hidden="false" customHeight="true" outlineLevel="0" collapsed="false">
      <c r="A1514" s="140" t="n">
        <v>75261</v>
      </c>
      <c r="B1514" s="141"/>
      <c r="C1514" s="281" t="s">
        <v>27</v>
      </c>
      <c r="D1514" s="281" t="n">
        <v>35</v>
      </c>
      <c r="E1514" s="281" t="n">
        <v>8</v>
      </c>
      <c r="F1514" s="156" t="n">
        <v>88.2</v>
      </c>
      <c r="G1514" s="143" t="n">
        <v>0.63</v>
      </c>
      <c r="H1514" s="115" t="n">
        <v>1</v>
      </c>
      <c r="I1514" s="116" t="s">
        <v>28</v>
      </c>
      <c r="J1514" s="282"/>
      <c r="K1514" s="283" t="s">
        <v>237</v>
      </c>
      <c r="L1514" s="119" t="s">
        <v>126</v>
      </c>
      <c r="M1514" s="284" t="n">
        <v>101</v>
      </c>
      <c r="N1514" s="121" t="n">
        <f aca="false">(D1514*G1514)*B1514</f>
        <v>0</v>
      </c>
    </row>
    <row r="1515" s="285" customFormat="true" ht="14.45" hidden="false" customHeight="true" outlineLevel="0" collapsed="false">
      <c r="A1515" s="140" t="n">
        <v>75665</v>
      </c>
      <c r="B1515" s="141"/>
      <c r="C1515" s="281" t="s">
        <v>27</v>
      </c>
      <c r="D1515" s="281" t="n">
        <v>35</v>
      </c>
      <c r="E1515" s="281" t="n">
        <v>10</v>
      </c>
      <c r="F1515" s="156" t="n">
        <v>77</v>
      </c>
      <c r="G1515" s="143" t="n">
        <v>0.55</v>
      </c>
      <c r="H1515" s="115" t="n">
        <v>1</v>
      </c>
      <c r="I1515" s="116" t="s">
        <v>28</v>
      </c>
      <c r="J1515" s="282"/>
      <c r="K1515" s="283" t="s">
        <v>1228</v>
      </c>
      <c r="L1515" s="119" t="s">
        <v>126</v>
      </c>
      <c r="M1515" s="284" t="n">
        <v>101</v>
      </c>
      <c r="N1515" s="121" t="n">
        <f aca="false">(D1515*G1515)*B1515</f>
        <v>0</v>
      </c>
    </row>
    <row r="1516" s="285" customFormat="true" ht="14.45" hidden="false" customHeight="true" outlineLevel="0" collapsed="false">
      <c r="A1516" s="140" t="n">
        <v>75666</v>
      </c>
      <c r="B1516" s="141"/>
      <c r="C1516" s="281" t="s">
        <v>27</v>
      </c>
      <c r="D1516" s="281" t="n">
        <v>35</v>
      </c>
      <c r="E1516" s="281" t="n">
        <v>5</v>
      </c>
      <c r="F1516" s="156" t="n">
        <v>70</v>
      </c>
      <c r="G1516" s="143" t="n">
        <v>0.5</v>
      </c>
      <c r="H1516" s="115" t="n">
        <v>1</v>
      </c>
      <c r="I1516" s="116" t="s">
        <v>28</v>
      </c>
      <c r="J1516" s="282"/>
      <c r="K1516" s="283" t="s">
        <v>1229</v>
      </c>
      <c r="L1516" s="119" t="s">
        <v>228</v>
      </c>
      <c r="M1516" s="284" t="n">
        <v>101</v>
      </c>
      <c r="N1516" s="121" t="n">
        <f aca="false">(D1516*G1516)*B1516</f>
        <v>0</v>
      </c>
    </row>
    <row r="1517" s="285" customFormat="true" ht="14.45" hidden="false" customHeight="true" outlineLevel="0" collapsed="false">
      <c r="A1517" s="99"/>
      <c r="B1517" s="100"/>
      <c r="C1517" s="101"/>
      <c r="D1517" s="73"/>
      <c r="E1517" s="102"/>
      <c r="F1517" s="156" t="n">
        <v>0</v>
      </c>
      <c r="G1517" s="103"/>
      <c r="H1517" s="104"/>
      <c r="I1517" s="105"/>
      <c r="J1517" s="106"/>
      <c r="K1517" s="107" t="s">
        <v>93</v>
      </c>
      <c r="L1517" s="75"/>
      <c r="M1517" s="108"/>
      <c r="N1517" s="98" t="s">
        <v>5</v>
      </c>
    </row>
    <row r="1518" s="285" customFormat="true" ht="14.45" hidden="false" customHeight="true" outlineLevel="0" collapsed="false">
      <c r="A1518" s="140" t="n">
        <v>75590</v>
      </c>
      <c r="B1518" s="141"/>
      <c r="C1518" s="281" t="s">
        <v>27</v>
      </c>
      <c r="D1518" s="281" t="n">
        <v>12</v>
      </c>
      <c r="E1518" s="281" t="n">
        <v>1</v>
      </c>
      <c r="F1518" s="156" t="n">
        <v>106.4</v>
      </c>
      <c r="G1518" s="143" t="n">
        <v>0.76</v>
      </c>
      <c r="H1518" s="115" t="n">
        <v>1</v>
      </c>
      <c r="I1518" s="116" t="s">
        <v>28</v>
      </c>
      <c r="J1518" s="282"/>
      <c r="K1518" s="283" t="s">
        <v>1230</v>
      </c>
      <c r="L1518" s="119" t="s">
        <v>245</v>
      </c>
      <c r="M1518" s="284" t="n">
        <v>101</v>
      </c>
      <c r="N1518" s="121" t="n">
        <f aca="false">(D1518*G1518)*B1518</f>
        <v>0</v>
      </c>
    </row>
    <row r="1519" s="285" customFormat="true" ht="14.45" hidden="false" customHeight="true" outlineLevel="0" collapsed="false">
      <c r="A1519" s="140" t="n">
        <v>75595</v>
      </c>
      <c r="B1519" s="141"/>
      <c r="C1519" s="281" t="s">
        <v>27</v>
      </c>
      <c r="D1519" s="281" t="n">
        <v>15</v>
      </c>
      <c r="E1519" s="281" t="n">
        <v>1</v>
      </c>
      <c r="F1519" s="156" t="n">
        <v>92.4</v>
      </c>
      <c r="G1519" s="143" t="n">
        <v>0.66</v>
      </c>
      <c r="H1519" s="115" t="n">
        <v>1</v>
      </c>
      <c r="I1519" s="116" t="s">
        <v>28</v>
      </c>
      <c r="J1519" s="282"/>
      <c r="K1519" s="283" t="s">
        <v>1231</v>
      </c>
      <c r="L1519" s="119" t="s">
        <v>252</v>
      </c>
      <c r="M1519" s="284" t="n">
        <v>101</v>
      </c>
      <c r="N1519" s="121" t="n">
        <f aca="false">(D1519*G1519)*B1519</f>
        <v>0</v>
      </c>
    </row>
    <row r="1520" s="285" customFormat="true" ht="14.45" hidden="false" customHeight="true" outlineLevel="0" collapsed="false">
      <c r="A1520" s="140" t="n">
        <v>75600</v>
      </c>
      <c r="B1520" s="141"/>
      <c r="C1520" s="281" t="s">
        <v>27</v>
      </c>
      <c r="D1520" s="281" t="n">
        <v>12</v>
      </c>
      <c r="E1520" s="281" t="n">
        <v>1</v>
      </c>
      <c r="F1520" s="156" t="n">
        <v>135.8</v>
      </c>
      <c r="G1520" s="143" t="n">
        <v>0.97</v>
      </c>
      <c r="H1520" s="115" t="n">
        <v>1</v>
      </c>
      <c r="I1520" s="116" t="s">
        <v>28</v>
      </c>
      <c r="J1520" s="282"/>
      <c r="K1520" s="283" t="s">
        <v>1232</v>
      </c>
      <c r="L1520" s="119" t="s">
        <v>252</v>
      </c>
      <c r="M1520" s="284" t="n">
        <v>101</v>
      </c>
      <c r="N1520" s="121" t="n">
        <f aca="false">(D1520*G1520)*B1520</f>
        <v>0</v>
      </c>
    </row>
    <row r="1521" s="5" customFormat="true" ht="14.45" hidden="false" customHeight="true" outlineLevel="0" collapsed="false">
      <c r="A1521" s="140" t="n">
        <v>75605</v>
      </c>
      <c r="B1521" s="141"/>
      <c r="C1521" s="281" t="s">
        <v>27</v>
      </c>
      <c r="D1521" s="281" t="n">
        <v>15</v>
      </c>
      <c r="E1521" s="281" t="n">
        <v>1</v>
      </c>
      <c r="F1521" s="156" t="n">
        <v>93.8</v>
      </c>
      <c r="G1521" s="143" t="n">
        <v>0.67</v>
      </c>
      <c r="H1521" s="115" t="n">
        <v>1</v>
      </c>
      <c r="I1521" s="116" t="s">
        <v>28</v>
      </c>
      <c r="J1521" s="282"/>
      <c r="K1521" s="283" t="s">
        <v>1233</v>
      </c>
      <c r="L1521" s="119" t="s">
        <v>252</v>
      </c>
      <c r="M1521" s="284" t="n">
        <v>101</v>
      </c>
      <c r="N1521" s="121" t="n">
        <f aca="false">(D1521*G1521)*B1521</f>
        <v>0</v>
      </c>
    </row>
    <row r="1522" s="285" customFormat="true" ht="14.45" hidden="false" customHeight="true" outlineLevel="0" collapsed="false">
      <c r="A1522" s="140" t="n">
        <v>75606</v>
      </c>
      <c r="B1522" s="141"/>
      <c r="C1522" s="281" t="s">
        <v>27</v>
      </c>
      <c r="D1522" s="281" t="n">
        <v>15</v>
      </c>
      <c r="E1522" s="281" t="n">
        <v>1</v>
      </c>
      <c r="F1522" s="156" t="n">
        <v>102.2</v>
      </c>
      <c r="G1522" s="143" t="n">
        <v>0.73</v>
      </c>
      <c r="H1522" s="115" t="n">
        <v>1</v>
      </c>
      <c r="I1522" s="116" t="s">
        <v>28</v>
      </c>
      <c r="J1522" s="282"/>
      <c r="K1522" s="283" t="s">
        <v>264</v>
      </c>
      <c r="L1522" s="119" t="s">
        <v>252</v>
      </c>
      <c r="M1522" s="284" t="n">
        <v>101</v>
      </c>
      <c r="N1522" s="121" t="n">
        <f aca="false">(D1522*G1522)*B1522</f>
        <v>0</v>
      </c>
    </row>
    <row r="1523" s="285" customFormat="true" ht="14.45" hidden="false" customHeight="true" outlineLevel="0" collapsed="false">
      <c r="A1523" s="140" t="n">
        <v>75615</v>
      </c>
      <c r="B1523" s="141"/>
      <c r="C1523" s="281" t="s">
        <v>27</v>
      </c>
      <c r="D1523" s="281" t="n">
        <v>15</v>
      </c>
      <c r="E1523" s="281" t="n">
        <v>1</v>
      </c>
      <c r="F1523" s="156" t="n">
        <v>131.6</v>
      </c>
      <c r="G1523" s="143" t="n">
        <v>0.94</v>
      </c>
      <c r="H1523" s="115" t="n">
        <v>1</v>
      </c>
      <c r="I1523" s="116" t="s">
        <v>28</v>
      </c>
      <c r="J1523" s="282"/>
      <c r="K1523" s="283" t="s">
        <v>1234</v>
      </c>
      <c r="L1523" s="119" t="s">
        <v>252</v>
      </c>
      <c r="M1523" s="284" t="n">
        <v>101</v>
      </c>
      <c r="N1523" s="121" t="n">
        <f aca="false">(D1523*G1523)*B1523</f>
        <v>0</v>
      </c>
    </row>
    <row r="1524" s="285" customFormat="true" ht="14.45" hidden="false" customHeight="true" outlineLevel="0" collapsed="false">
      <c r="A1524" s="140" t="n">
        <v>75616</v>
      </c>
      <c r="B1524" s="141"/>
      <c r="C1524" s="281" t="s">
        <v>27</v>
      </c>
      <c r="D1524" s="281" t="n">
        <v>15</v>
      </c>
      <c r="E1524" s="281" t="n">
        <v>1</v>
      </c>
      <c r="F1524" s="156" t="n">
        <v>131.6</v>
      </c>
      <c r="G1524" s="143" t="n">
        <v>0.94</v>
      </c>
      <c r="H1524" s="115" t="n">
        <v>1</v>
      </c>
      <c r="I1524" s="116" t="s">
        <v>28</v>
      </c>
      <c r="J1524" s="282"/>
      <c r="K1524" s="283" t="s">
        <v>1235</v>
      </c>
      <c r="L1524" s="119" t="s">
        <v>252</v>
      </c>
      <c r="M1524" s="284" t="n">
        <v>101</v>
      </c>
      <c r="N1524" s="121" t="n">
        <f aca="false">(D1524*G1524)*B1524</f>
        <v>0</v>
      </c>
    </row>
    <row r="1525" s="285" customFormat="true" ht="14.45" hidden="false" customHeight="true" outlineLevel="0" collapsed="false">
      <c r="A1525" s="140" t="n">
        <v>75620</v>
      </c>
      <c r="B1525" s="141"/>
      <c r="C1525" s="281" t="s">
        <v>27</v>
      </c>
      <c r="D1525" s="281" t="n">
        <v>12</v>
      </c>
      <c r="E1525" s="281" t="n">
        <v>1</v>
      </c>
      <c r="F1525" s="156" t="n">
        <v>193.2</v>
      </c>
      <c r="G1525" s="143" t="n">
        <v>1.38</v>
      </c>
      <c r="H1525" s="115" t="n">
        <v>1</v>
      </c>
      <c r="I1525" s="116" t="s">
        <v>28</v>
      </c>
      <c r="J1525" s="282"/>
      <c r="K1525" s="283" t="s">
        <v>1236</v>
      </c>
      <c r="L1525" s="119" t="s">
        <v>245</v>
      </c>
      <c r="M1525" s="284" t="n">
        <v>101</v>
      </c>
      <c r="N1525" s="121" t="n">
        <f aca="false">(D1525*G1525)*B1525</f>
        <v>0</v>
      </c>
    </row>
    <row r="1526" s="285" customFormat="true" ht="14.45" hidden="false" customHeight="true" outlineLevel="0" collapsed="false">
      <c r="A1526" s="140" t="n">
        <v>75621</v>
      </c>
      <c r="B1526" s="141"/>
      <c r="C1526" s="281" t="s">
        <v>27</v>
      </c>
      <c r="D1526" s="281" t="n">
        <v>12</v>
      </c>
      <c r="E1526" s="281" t="n">
        <v>1</v>
      </c>
      <c r="F1526" s="156" t="n">
        <v>183.4</v>
      </c>
      <c r="G1526" s="143" t="n">
        <v>1.31</v>
      </c>
      <c r="H1526" s="115" t="n">
        <v>1</v>
      </c>
      <c r="I1526" s="116" t="s">
        <v>28</v>
      </c>
      <c r="J1526" s="282"/>
      <c r="K1526" s="283" t="s">
        <v>1172</v>
      </c>
      <c r="L1526" s="119" t="s">
        <v>245</v>
      </c>
      <c r="M1526" s="284" t="n">
        <v>101</v>
      </c>
      <c r="N1526" s="121" t="n">
        <f aca="false">(D1526*G1526)*B1526</f>
        <v>0</v>
      </c>
    </row>
    <row r="1527" s="285" customFormat="true" ht="14.45" hidden="false" customHeight="true" outlineLevel="0" collapsed="false">
      <c r="A1527" s="140" t="n">
        <v>75630</v>
      </c>
      <c r="B1527" s="141"/>
      <c r="C1527" s="281" t="s">
        <v>27</v>
      </c>
      <c r="D1527" s="281" t="n">
        <v>15</v>
      </c>
      <c r="E1527" s="281" t="n">
        <v>1</v>
      </c>
      <c r="F1527" s="156" t="n">
        <v>82.6</v>
      </c>
      <c r="G1527" s="143" t="n">
        <v>0.59</v>
      </c>
      <c r="H1527" s="115" t="n">
        <v>1</v>
      </c>
      <c r="I1527" s="116" t="s">
        <v>28</v>
      </c>
      <c r="J1527" s="282"/>
      <c r="K1527" s="283" t="s">
        <v>1237</v>
      </c>
      <c r="L1527" s="119" t="s">
        <v>252</v>
      </c>
      <c r="M1527" s="284" t="n">
        <v>101</v>
      </c>
      <c r="N1527" s="121" t="n">
        <f aca="false">(D1527*G1527)*B1527</f>
        <v>0</v>
      </c>
    </row>
    <row r="1528" s="285" customFormat="true" ht="14.45" hidden="false" customHeight="true" outlineLevel="0" collapsed="false">
      <c r="A1528" s="140" t="n">
        <v>75631</v>
      </c>
      <c r="B1528" s="141"/>
      <c r="C1528" s="281" t="s">
        <v>27</v>
      </c>
      <c r="D1528" s="281" t="n">
        <v>15</v>
      </c>
      <c r="E1528" s="281" t="n">
        <v>1</v>
      </c>
      <c r="F1528" s="156" t="n">
        <v>82.6</v>
      </c>
      <c r="G1528" s="143" t="n">
        <v>0.59</v>
      </c>
      <c r="H1528" s="115" t="n">
        <v>1</v>
      </c>
      <c r="I1528" s="116" t="s">
        <v>28</v>
      </c>
      <c r="J1528" s="282"/>
      <c r="K1528" s="283" t="s">
        <v>1178</v>
      </c>
      <c r="L1528" s="119" t="s">
        <v>252</v>
      </c>
      <c r="M1528" s="284" t="n">
        <v>101</v>
      </c>
      <c r="N1528" s="121" t="n">
        <f aca="false">(D1528*G1528)*B1528</f>
        <v>0</v>
      </c>
    </row>
    <row r="1529" s="285" customFormat="true" ht="14.45" hidden="false" customHeight="true" outlineLevel="0" collapsed="false">
      <c r="A1529" s="140" t="n">
        <v>75635</v>
      </c>
      <c r="B1529" s="141"/>
      <c r="C1529" s="281" t="s">
        <v>27</v>
      </c>
      <c r="D1529" s="281" t="n">
        <v>25</v>
      </c>
      <c r="E1529" s="281" t="n">
        <v>10</v>
      </c>
      <c r="F1529" s="156" t="n">
        <v>88.2</v>
      </c>
      <c r="G1529" s="143" t="n">
        <v>0.63</v>
      </c>
      <c r="H1529" s="115" t="n">
        <v>1</v>
      </c>
      <c r="I1529" s="116" t="s">
        <v>28</v>
      </c>
      <c r="J1529" s="282"/>
      <c r="K1529" s="283" t="s">
        <v>234</v>
      </c>
      <c r="L1529" s="119" t="s">
        <v>489</v>
      </c>
      <c r="M1529" s="284" t="n">
        <v>101</v>
      </c>
      <c r="N1529" s="121" t="n">
        <f aca="false">(D1529*G1529)*B1529</f>
        <v>0</v>
      </c>
    </row>
    <row r="1530" s="5" customFormat="true" ht="18" hidden="false" customHeight="false" outlineLevel="0" collapsed="false">
      <c r="A1530" s="90"/>
      <c r="B1530" s="91"/>
      <c r="C1530" s="94"/>
      <c r="D1530" s="287" t="n">
        <f aca="false">SUM(B1478:B1529)/4</f>
        <v>0</v>
      </c>
      <c r="E1530" s="92"/>
      <c r="F1530" s="156" t="n">
        <v>0</v>
      </c>
      <c r="G1530" s="94"/>
      <c r="H1530" s="95"/>
      <c r="I1530" s="96"/>
      <c r="J1530" s="92"/>
      <c r="K1530" s="97"/>
      <c r="L1530" s="94"/>
      <c r="M1530" s="94"/>
      <c r="N1530" s="98" t="s">
        <v>5</v>
      </c>
    </row>
    <row r="1531" customFormat="false" ht="18" hidden="false" customHeight="false" outlineLevel="0" collapsed="false">
      <c r="A1531" s="131"/>
      <c r="B1531" s="288"/>
      <c r="C1531" s="72"/>
      <c r="D1531" s="133"/>
      <c r="E1531" s="75"/>
      <c r="F1531" s="156"/>
      <c r="G1531" s="133"/>
      <c r="H1531" s="104"/>
      <c r="I1531" s="227" t="s">
        <v>1238</v>
      </c>
      <c r="J1531" s="227"/>
      <c r="K1531" s="137"/>
      <c r="L1531" s="75"/>
      <c r="M1531" s="108"/>
      <c r="N1531" s="98" t="s">
        <v>5</v>
      </c>
    </row>
    <row r="1532" customFormat="false" ht="15" hidden="false" customHeight="false" outlineLevel="0" collapsed="false">
      <c r="A1532" s="289"/>
      <c r="B1532" s="100"/>
      <c r="C1532" s="72"/>
      <c r="D1532" s="73"/>
      <c r="E1532" s="75"/>
      <c r="F1532" s="156" t="n">
        <v>0</v>
      </c>
      <c r="G1532" s="138"/>
      <c r="H1532" s="104"/>
      <c r="I1532" s="139"/>
      <c r="J1532" s="138"/>
      <c r="K1532" s="138" t="s">
        <v>1239</v>
      </c>
      <c r="L1532" s="74"/>
      <c r="M1532" s="108"/>
      <c r="N1532" s="98" t="s">
        <v>5</v>
      </c>
    </row>
    <row r="1533" customFormat="false" ht="15" hidden="false" customHeight="false" outlineLevel="0" collapsed="false">
      <c r="A1533" s="150" t="n">
        <v>3301</v>
      </c>
      <c r="B1533" s="141"/>
      <c r="C1533" s="142" t="s">
        <v>27</v>
      </c>
      <c r="D1533" s="111" t="n">
        <v>12</v>
      </c>
      <c r="E1533" s="111" t="n">
        <v>1</v>
      </c>
      <c r="F1533" s="156" t="n">
        <v>131.6</v>
      </c>
      <c r="G1533" s="143" t="n">
        <v>0.94</v>
      </c>
      <c r="H1533" s="115" t="n">
        <v>1</v>
      </c>
      <c r="I1533" s="253" t="s">
        <v>28</v>
      </c>
      <c r="J1533" s="159" t="s">
        <v>138</v>
      </c>
      <c r="K1533" s="149" t="s">
        <v>1240</v>
      </c>
      <c r="L1533" s="168" t="s">
        <v>252</v>
      </c>
      <c r="M1533" s="268" t="n">
        <v>103</v>
      </c>
      <c r="N1533" s="174" t="n">
        <f aca="false">(D1533*G1533)*B1533</f>
        <v>0</v>
      </c>
    </row>
    <row r="1534" customFormat="false" ht="15" hidden="false" customHeight="false" outlineLevel="0" collapsed="false">
      <c r="A1534" s="150" t="n">
        <v>3302</v>
      </c>
      <c r="B1534" s="141"/>
      <c r="C1534" s="111" t="s">
        <v>27</v>
      </c>
      <c r="D1534" s="111" t="n">
        <v>12</v>
      </c>
      <c r="E1534" s="111" t="n">
        <v>1</v>
      </c>
      <c r="F1534" s="156" t="n">
        <v>123.2</v>
      </c>
      <c r="G1534" s="143" t="n">
        <v>0.88</v>
      </c>
      <c r="H1534" s="115" t="n">
        <v>1</v>
      </c>
      <c r="I1534" s="253" t="s">
        <v>28</v>
      </c>
      <c r="J1534" s="159" t="s">
        <v>138</v>
      </c>
      <c r="K1534" s="149" t="s">
        <v>139</v>
      </c>
      <c r="L1534" s="168" t="s">
        <v>252</v>
      </c>
      <c r="M1534" s="268" t="n">
        <v>103</v>
      </c>
      <c r="N1534" s="174" t="n">
        <f aca="false">(D1534*G1534)*B1534</f>
        <v>0</v>
      </c>
    </row>
    <row r="1535" customFormat="false" ht="15" hidden="false" customHeight="false" outlineLevel="0" collapsed="false">
      <c r="A1535" s="150" t="n">
        <v>3303</v>
      </c>
      <c r="B1535" s="141"/>
      <c r="C1535" s="111" t="s">
        <v>27</v>
      </c>
      <c r="D1535" s="111" t="n">
        <v>12</v>
      </c>
      <c r="E1535" s="111" t="n">
        <v>1</v>
      </c>
      <c r="F1535" s="156" t="n">
        <v>130.2</v>
      </c>
      <c r="G1535" s="143" t="n">
        <v>0.93</v>
      </c>
      <c r="H1535" s="115" t="n">
        <v>1</v>
      </c>
      <c r="I1535" s="253" t="s">
        <v>28</v>
      </c>
      <c r="J1535" s="159" t="s">
        <v>138</v>
      </c>
      <c r="K1535" s="152" t="s">
        <v>288</v>
      </c>
      <c r="L1535" s="168" t="s">
        <v>252</v>
      </c>
      <c r="M1535" s="268" t="n">
        <v>103</v>
      </c>
      <c r="N1535" s="174" t="n">
        <f aca="false">(D1535*G1535)*B1535</f>
        <v>0</v>
      </c>
    </row>
    <row r="1536" customFormat="false" ht="15" hidden="false" customHeight="false" outlineLevel="0" collapsed="false">
      <c r="A1536" s="150" t="n">
        <v>3304</v>
      </c>
      <c r="B1536" s="141"/>
      <c r="C1536" s="111" t="s">
        <v>27</v>
      </c>
      <c r="D1536" s="111" t="n">
        <v>12</v>
      </c>
      <c r="E1536" s="111" t="n">
        <v>1</v>
      </c>
      <c r="F1536" s="156" t="n">
        <v>130.2</v>
      </c>
      <c r="G1536" s="143" t="n">
        <v>0.93</v>
      </c>
      <c r="H1536" s="115" t="n">
        <v>1</v>
      </c>
      <c r="I1536" s="253" t="s">
        <v>28</v>
      </c>
      <c r="J1536" s="159" t="s">
        <v>138</v>
      </c>
      <c r="K1536" s="152" t="s">
        <v>1241</v>
      </c>
      <c r="L1536" s="168" t="s">
        <v>252</v>
      </c>
      <c r="M1536" s="268" t="n">
        <v>103</v>
      </c>
      <c r="N1536" s="174" t="n">
        <f aca="false">(D1536*G1536)*B1536</f>
        <v>0</v>
      </c>
    </row>
    <row r="1537" customFormat="false" ht="15" hidden="false" customHeight="false" outlineLevel="0" collapsed="false">
      <c r="A1537" s="150" t="n">
        <v>3306</v>
      </c>
      <c r="B1537" s="141"/>
      <c r="C1537" s="111" t="s">
        <v>27</v>
      </c>
      <c r="D1537" s="111" t="n">
        <v>12</v>
      </c>
      <c r="E1537" s="111" t="n">
        <v>1</v>
      </c>
      <c r="F1537" s="156" t="n">
        <v>137.2</v>
      </c>
      <c r="G1537" s="143" t="n">
        <v>0.98</v>
      </c>
      <c r="H1537" s="115" t="n">
        <v>1</v>
      </c>
      <c r="I1537" s="253" t="s">
        <v>28</v>
      </c>
      <c r="J1537" s="159" t="s">
        <v>138</v>
      </c>
      <c r="K1537" s="152" t="s">
        <v>1242</v>
      </c>
      <c r="L1537" s="168" t="s">
        <v>252</v>
      </c>
      <c r="M1537" s="268" t="n">
        <v>103</v>
      </c>
      <c r="N1537" s="174" t="n">
        <f aca="false">(D1537*G1537)*B1537</f>
        <v>0</v>
      </c>
    </row>
    <row r="1538" customFormat="false" ht="15" hidden="false" customHeight="false" outlineLevel="0" collapsed="false">
      <c r="A1538" s="150" t="n">
        <v>3307</v>
      </c>
      <c r="B1538" s="141"/>
      <c r="C1538" s="111" t="s">
        <v>27</v>
      </c>
      <c r="D1538" s="111" t="n">
        <v>12</v>
      </c>
      <c r="E1538" s="111" t="n">
        <v>1</v>
      </c>
      <c r="F1538" s="156" t="n">
        <v>142.8</v>
      </c>
      <c r="G1538" s="143" t="n">
        <v>1.02</v>
      </c>
      <c r="H1538" s="115" t="n">
        <v>1</v>
      </c>
      <c r="I1538" s="253" t="s">
        <v>28</v>
      </c>
      <c r="J1538" s="159" t="s">
        <v>138</v>
      </c>
      <c r="K1538" s="152" t="s">
        <v>1243</v>
      </c>
      <c r="L1538" s="168" t="s">
        <v>252</v>
      </c>
      <c r="M1538" s="268" t="n">
        <v>103</v>
      </c>
      <c r="N1538" s="174" t="n">
        <f aca="false">(D1538*G1538)*B1538</f>
        <v>0</v>
      </c>
    </row>
    <row r="1539" customFormat="false" ht="15" hidden="false" customHeight="false" outlineLevel="0" collapsed="false">
      <c r="A1539" s="150" t="n">
        <v>3308</v>
      </c>
      <c r="B1539" s="141"/>
      <c r="C1539" s="111" t="s">
        <v>27</v>
      </c>
      <c r="D1539" s="111" t="n">
        <v>12</v>
      </c>
      <c r="E1539" s="111" t="n">
        <v>1</v>
      </c>
      <c r="F1539" s="156" t="n">
        <v>119</v>
      </c>
      <c r="G1539" s="143" t="n">
        <v>0.85</v>
      </c>
      <c r="H1539" s="115" t="n">
        <v>1</v>
      </c>
      <c r="I1539" s="253" t="s">
        <v>28</v>
      </c>
      <c r="J1539" s="159" t="s">
        <v>138</v>
      </c>
      <c r="K1539" s="152" t="s">
        <v>1244</v>
      </c>
      <c r="L1539" s="168" t="s">
        <v>252</v>
      </c>
      <c r="M1539" s="268" t="n">
        <v>103</v>
      </c>
      <c r="N1539" s="174" t="n">
        <f aca="false">(D1539*G1539)*B1539</f>
        <v>0</v>
      </c>
    </row>
    <row r="1540" customFormat="false" ht="15" hidden="false" customHeight="false" outlineLevel="0" collapsed="false">
      <c r="A1540" s="150" t="n">
        <v>3309</v>
      </c>
      <c r="B1540" s="141"/>
      <c r="C1540" s="111" t="s">
        <v>27</v>
      </c>
      <c r="D1540" s="111" t="n">
        <v>12</v>
      </c>
      <c r="E1540" s="111" t="n">
        <v>1</v>
      </c>
      <c r="F1540" s="156" t="n">
        <v>142.8</v>
      </c>
      <c r="G1540" s="143" t="n">
        <v>1.02</v>
      </c>
      <c r="H1540" s="115" t="n">
        <v>1</v>
      </c>
      <c r="I1540" s="253" t="s">
        <v>28</v>
      </c>
      <c r="J1540" s="159" t="s">
        <v>138</v>
      </c>
      <c r="K1540" s="152" t="s">
        <v>1245</v>
      </c>
      <c r="L1540" s="168" t="s">
        <v>252</v>
      </c>
      <c r="M1540" s="268" t="n">
        <v>103</v>
      </c>
      <c r="N1540" s="174" t="n">
        <f aca="false">(D1540*G1540)*B1540</f>
        <v>0</v>
      </c>
    </row>
    <row r="1541" customFormat="false" ht="15" hidden="false" customHeight="false" outlineLevel="0" collapsed="false">
      <c r="A1541" s="150" t="n">
        <v>3311</v>
      </c>
      <c r="B1541" s="141"/>
      <c r="C1541" s="111" t="s">
        <v>27</v>
      </c>
      <c r="D1541" s="111" t="n">
        <v>12</v>
      </c>
      <c r="E1541" s="111" t="n">
        <v>1</v>
      </c>
      <c r="F1541" s="156" t="n">
        <v>131.6</v>
      </c>
      <c r="G1541" s="143" t="n">
        <v>0.94</v>
      </c>
      <c r="H1541" s="115" t="n">
        <v>1</v>
      </c>
      <c r="I1541" s="253" t="s">
        <v>28</v>
      </c>
      <c r="J1541" s="159" t="s">
        <v>138</v>
      </c>
      <c r="K1541" s="152" t="s">
        <v>1246</v>
      </c>
      <c r="L1541" s="168" t="s">
        <v>252</v>
      </c>
      <c r="M1541" s="268" t="n">
        <v>103</v>
      </c>
      <c r="N1541" s="174" t="n">
        <f aca="false">(D1541*G1541)*B1541</f>
        <v>0</v>
      </c>
    </row>
    <row r="1542" customFormat="false" ht="15" hidden="false" customHeight="false" outlineLevel="0" collapsed="false">
      <c r="A1542" s="150" t="n">
        <v>3312</v>
      </c>
      <c r="B1542" s="141"/>
      <c r="C1542" s="111" t="s">
        <v>27</v>
      </c>
      <c r="D1542" s="111" t="n">
        <v>12</v>
      </c>
      <c r="E1542" s="111" t="n">
        <v>1</v>
      </c>
      <c r="F1542" s="156" t="n">
        <v>133</v>
      </c>
      <c r="G1542" s="143" t="n">
        <v>0.95</v>
      </c>
      <c r="H1542" s="115" t="n">
        <v>1</v>
      </c>
      <c r="I1542" s="253" t="s">
        <v>28</v>
      </c>
      <c r="J1542" s="159" t="s">
        <v>138</v>
      </c>
      <c r="K1542" s="152" t="s">
        <v>1247</v>
      </c>
      <c r="L1542" s="168" t="s">
        <v>252</v>
      </c>
      <c r="M1542" s="268" t="n">
        <v>103</v>
      </c>
      <c r="N1542" s="174" t="n">
        <f aca="false">(D1542*G1542)*B1542</f>
        <v>0</v>
      </c>
    </row>
    <row r="1543" customFormat="false" ht="15" hidden="false" customHeight="false" outlineLevel="0" collapsed="false">
      <c r="A1543" s="150" t="n">
        <v>3313</v>
      </c>
      <c r="B1543" s="141"/>
      <c r="C1543" s="111" t="s">
        <v>27</v>
      </c>
      <c r="D1543" s="111" t="n">
        <v>12</v>
      </c>
      <c r="E1543" s="111" t="n">
        <v>1</v>
      </c>
      <c r="F1543" s="156" t="n">
        <v>131.6</v>
      </c>
      <c r="G1543" s="143" t="n">
        <v>0.94</v>
      </c>
      <c r="H1543" s="115" t="n">
        <v>1</v>
      </c>
      <c r="I1543" s="253" t="s">
        <v>28</v>
      </c>
      <c r="J1543" s="159" t="s">
        <v>138</v>
      </c>
      <c r="K1543" s="152" t="s">
        <v>1248</v>
      </c>
      <c r="L1543" s="168" t="s">
        <v>252</v>
      </c>
      <c r="M1543" s="268" t="n">
        <v>103</v>
      </c>
      <c r="N1543" s="174" t="n">
        <f aca="false">(D1543*G1543)*B1543</f>
        <v>0</v>
      </c>
    </row>
    <row r="1544" customFormat="false" ht="15" hidden="false" customHeight="false" outlineLevel="0" collapsed="false">
      <c r="A1544" s="150" t="n">
        <v>3314</v>
      </c>
      <c r="B1544" s="141"/>
      <c r="C1544" s="111" t="s">
        <v>27</v>
      </c>
      <c r="D1544" s="111" t="n">
        <v>12</v>
      </c>
      <c r="E1544" s="111" t="n">
        <v>1</v>
      </c>
      <c r="F1544" s="156" t="n">
        <v>142.8</v>
      </c>
      <c r="G1544" s="143" t="n">
        <v>1.02</v>
      </c>
      <c r="H1544" s="115" t="n">
        <v>1</v>
      </c>
      <c r="I1544" s="253" t="s">
        <v>28</v>
      </c>
      <c r="J1544" s="159" t="s">
        <v>138</v>
      </c>
      <c r="K1544" s="152" t="s">
        <v>1249</v>
      </c>
      <c r="L1544" s="168" t="s">
        <v>252</v>
      </c>
      <c r="M1544" s="268" t="n">
        <v>103</v>
      </c>
      <c r="N1544" s="174" t="n">
        <f aca="false">(D1544*G1544)*B1544</f>
        <v>0</v>
      </c>
    </row>
    <row r="1545" customFormat="false" ht="15" hidden="false" customHeight="false" outlineLevel="0" collapsed="false">
      <c r="A1545" s="150" t="n">
        <v>3316</v>
      </c>
      <c r="B1545" s="141"/>
      <c r="C1545" s="111" t="s">
        <v>27</v>
      </c>
      <c r="D1545" s="111" t="n">
        <v>12</v>
      </c>
      <c r="E1545" s="111" t="n">
        <v>1</v>
      </c>
      <c r="F1545" s="156" t="n">
        <v>126</v>
      </c>
      <c r="G1545" s="143" t="n">
        <v>0.9</v>
      </c>
      <c r="H1545" s="115" t="n">
        <v>1</v>
      </c>
      <c r="I1545" s="253" t="s">
        <v>28</v>
      </c>
      <c r="J1545" s="159" t="s">
        <v>138</v>
      </c>
      <c r="K1545" s="152" t="s">
        <v>1250</v>
      </c>
      <c r="L1545" s="168" t="s">
        <v>252</v>
      </c>
      <c r="M1545" s="268" t="n">
        <v>103</v>
      </c>
      <c r="N1545" s="174" t="n">
        <f aca="false">(D1545*G1545)*B1545</f>
        <v>0</v>
      </c>
    </row>
    <row r="1546" customFormat="false" ht="15" hidden="false" customHeight="false" outlineLevel="0" collapsed="false">
      <c r="A1546" s="150" t="n">
        <v>3317</v>
      </c>
      <c r="B1546" s="141"/>
      <c r="C1546" s="111" t="s">
        <v>27</v>
      </c>
      <c r="D1546" s="111" t="n">
        <v>12</v>
      </c>
      <c r="E1546" s="111" t="n">
        <v>1</v>
      </c>
      <c r="F1546" s="156" t="n">
        <v>131.6</v>
      </c>
      <c r="G1546" s="143" t="n">
        <v>0.94</v>
      </c>
      <c r="H1546" s="115" t="n">
        <v>1</v>
      </c>
      <c r="I1546" s="253" t="s">
        <v>28</v>
      </c>
      <c r="J1546" s="159" t="s">
        <v>138</v>
      </c>
      <c r="K1546" s="152" t="s">
        <v>79</v>
      </c>
      <c r="L1546" s="168" t="s">
        <v>252</v>
      </c>
      <c r="M1546" s="268" t="n">
        <v>103</v>
      </c>
      <c r="N1546" s="174" t="n">
        <f aca="false">(D1546*G1546)*B1546</f>
        <v>0</v>
      </c>
    </row>
    <row r="1547" customFormat="false" ht="15" hidden="false" customHeight="false" outlineLevel="0" collapsed="false">
      <c r="A1547" s="150" t="n">
        <v>3318</v>
      </c>
      <c r="B1547" s="141"/>
      <c r="C1547" s="111" t="s">
        <v>27</v>
      </c>
      <c r="D1547" s="111" t="n">
        <v>12</v>
      </c>
      <c r="E1547" s="111" t="n">
        <v>1</v>
      </c>
      <c r="F1547" s="156" t="n">
        <v>134.4</v>
      </c>
      <c r="G1547" s="143" t="n">
        <v>0.96</v>
      </c>
      <c r="H1547" s="115" t="n">
        <v>1</v>
      </c>
      <c r="I1547" s="253" t="s">
        <v>28</v>
      </c>
      <c r="J1547" s="159" t="s">
        <v>138</v>
      </c>
      <c r="K1547" s="152" t="s">
        <v>1251</v>
      </c>
      <c r="L1547" s="168" t="s">
        <v>252</v>
      </c>
      <c r="M1547" s="268" t="n">
        <v>103</v>
      </c>
      <c r="N1547" s="174" t="n">
        <f aca="false">(D1547*G1547)*B1547</f>
        <v>0</v>
      </c>
    </row>
    <row r="1548" customFormat="false" ht="15" hidden="false" customHeight="false" outlineLevel="0" collapsed="false">
      <c r="A1548" s="150" t="n">
        <v>3319</v>
      </c>
      <c r="B1548" s="141"/>
      <c r="C1548" s="111" t="s">
        <v>27</v>
      </c>
      <c r="D1548" s="111" t="n">
        <v>12</v>
      </c>
      <c r="E1548" s="111" t="n">
        <v>1</v>
      </c>
      <c r="F1548" s="156" t="n">
        <v>126</v>
      </c>
      <c r="G1548" s="143" t="n">
        <v>0.9</v>
      </c>
      <c r="H1548" s="115" t="n">
        <v>1</v>
      </c>
      <c r="I1548" s="253" t="s">
        <v>28</v>
      </c>
      <c r="J1548" s="159" t="s">
        <v>138</v>
      </c>
      <c r="K1548" s="152" t="s">
        <v>1252</v>
      </c>
      <c r="L1548" s="168" t="s">
        <v>252</v>
      </c>
      <c r="M1548" s="268" t="n">
        <v>103</v>
      </c>
      <c r="N1548" s="174" t="n">
        <f aca="false">(D1548*G1548)*B1548</f>
        <v>0</v>
      </c>
    </row>
    <row r="1549" customFormat="false" ht="15" hidden="false" customHeight="false" outlineLevel="0" collapsed="false">
      <c r="A1549" s="150" t="n">
        <v>3321</v>
      </c>
      <c r="B1549" s="141"/>
      <c r="C1549" s="111" t="s">
        <v>27</v>
      </c>
      <c r="D1549" s="111" t="n">
        <v>12</v>
      </c>
      <c r="E1549" s="111" t="n">
        <v>1</v>
      </c>
      <c r="F1549" s="156" t="n">
        <v>133</v>
      </c>
      <c r="G1549" s="143" t="n">
        <v>0.95</v>
      </c>
      <c r="H1549" s="115" t="n">
        <v>1</v>
      </c>
      <c r="I1549" s="253" t="s">
        <v>28</v>
      </c>
      <c r="J1549" s="159" t="s">
        <v>138</v>
      </c>
      <c r="K1549" s="152" t="s">
        <v>1253</v>
      </c>
      <c r="L1549" s="168" t="s">
        <v>252</v>
      </c>
      <c r="M1549" s="268" t="n">
        <v>104</v>
      </c>
      <c r="N1549" s="174" t="n">
        <f aca="false">(D1549*G1549)*B1549</f>
        <v>0</v>
      </c>
    </row>
    <row r="1550" customFormat="false" ht="15" hidden="false" customHeight="false" outlineLevel="0" collapsed="false">
      <c r="A1550" s="150" t="n">
        <v>3322</v>
      </c>
      <c r="B1550" s="141"/>
      <c r="C1550" s="111" t="s">
        <v>27</v>
      </c>
      <c r="D1550" s="111" t="n">
        <v>12</v>
      </c>
      <c r="E1550" s="111" t="n">
        <v>1</v>
      </c>
      <c r="F1550" s="156" t="n">
        <v>135.8</v>
      </c>
      <c r="G1550" s="143" t="n">
        <v>0.97</v>
      </c>
      <c r="H1550" s="115" t="n">
        <v>1</v>
      </c>
      <c r="I1550" s="253" t="s">
        <v>28</v>
      </c>
      <c r="J1550" s="159" t="s">
        <v>138</v>
      </c>
      <c r="K1550" s="152" t="s">
        <v>1254</v>
      </c>
      <c r="L1550" s="168" t="s">
        <v>252</v>
      </c>
      <c r="M1550" s="268" t="n">
        <v>104</v>
      </c>
      <c r="N1550" s="174" t="n">
        <f aca="false">(D1550*G1550)*B1550</f>
        <v>0</v>
      </c>
    </row>
    <row r="1551" customFormat="false" ht="15" hidden="false" customHeight="false" outlineLevel="0" collapsed="false">
      <c r="A1551" s="150" t="n">
        <v>3323</v>
      </c>
      <c r="B1551" s="141"/>
      <c r="C1551" s="111" t="s">
        <v>27</v>
      </c>
      <c r="D1551" s="111" t="n">
        <v>12</v>
      </c>
      <c r="E1551" s="111" t="n">
        <v>1</v>
      </c>
      <c r="F1551" s="156" t="n">
        <v>134.4</v>
      </c>
      <c r="G1551" s="143" t="n">
        <v>0.96</v>
      </c>
      <c r="H1551" s="115" t="n">
        <v>1</v>
      </c>
      <c r="I1551" s="253" t="s">
        <v>28</v>
      </c>
      <c r="J1551" s="159" t="s">
        <v>138</v>
      </c>
      <c r="K1551" s="152" t="s">
        <v>1255</v>
      </c>
      <c r="L1551" s="168" t="s">
        <v>252</v>
      </c>
      <c r="M1551" s="268" t="n">
        <v>104</v>
      </c>
      <c r="N1551" s="174" t="n">
        <f aca="false">(D1551*G1551)*B1551</f>
        <v>0</v>
      </c>
    </row>
    <row r="1552" customFormat="false" ht="15" hidden="false" customHeight="false" outlineLevel="0" collapsed="false">
      <c r="A1552" s="150" t="n">
        <v>3324</v>
      </c>
      <c r="B1552" s="141"/>
      <c r="C1552" s="111" t="s">
        <v>27</v>
      </c>
      <c r="D1552" s="111" t="n">
        <v>12</v>
      </c>
      <c r="E1552" s="111" t="n">
        <v>1</v>
      </c>
      <c r="F1552" s="156" t="n">
        <v>134.4</v>
      </c>
      <c r="G1552" s="143" t="n">
        <v>0.96</v>
      </c>
      <c r="H1552" s="115" t="n">
        <v>1</v>
      </c>
      <c r="I1552" s="253" t="s">
        <v>28</v>
      </c>
      <c r="J1552" s="159" t="s">
        <v>138</v>
      </c>
      <c r="K1552" s="152" t="s">
        <v>1256</v>
      </c>
      <c r="L1552" s="168" t="s">
        <v>252</v>
      </c>
      <c r="M1552" s="268" t="n">
        <v>104</v>
      </c>
      <c r="N1552" s="174" t="n">
        <f aca="false">(D1552*G1552)*B1552</f>
        <v>0</v>
      </c>
    </row>
    <row r="1553" customFormat="false" ht="15" hidden="false" customHeight="false" outlineLevel="0" collapsed="false">
      <c r="A1553" s="150" t="n">
        <v>3361</v>
      </c>
      <c r="B1553" s="141"/>
      <c r="C1553" s="111" t="s">
        <v>27</v>
      </c>
      <c r="D1553" s="111" t="n">
        <v>12</v>
      </c>
      <c r="E1553" s="111" t="n">
        <v>1</v>
      </c>
      <c r="F1553" s="156" t="n">
        <v>119</v>
      </c>
      <c r="G1553" s="143" t="n">
        <v>0.85</v>
      </c>
      <c r="H1553" s="115" t="n">
        <v>1</v>
      </c>
      <c r="I1553" s="253" t="s">
        <v>28</v>
      </c>
      <c r="J1553" s="159" t="s">
        <v>1257</v>
      </c>
      <c r="K1553" s="149" t="s">
        <v>1258</v>
      </c>
      <c r="L1553" s="168" t="s">
        <v>252</v>
      </c>
      <c r="M1553" s="268" t="n">
        <v>104</v>
      </c>
      <c r="N1553" s="174" t="n">
        <f aca="false">(D1553*G1553)*B1553</f>
        <v>0</v>
      </c>
    </row>
    <row r="1554" customFormat="false" ht="15" hidden="false" customHeight="false" outlineLevel="0" collapsed="false">
      <c r="A1554" s="150" t="n">
        <v>3362</v>
      </c>
      <c r="B1554" s="141"/>
      <c r="C1554" s="111" t="s">
        <v>27</v>
      </c>
      <c r="D1554" s="111" t="n">
        <v>12</v>
      </c>
      <c r="E1554" s="111" t="n">
        <v>1</v>
      </c>
      <c r="F1554" s="156" t="n">
        <v>121.8</v>
      </c>
      <c r="G1554" s="143" t="n">
        <v>0.87</v>
      </c>
      <c r="H1554" s="115" t="n">
        <v>1</v>
      </c>
      <c r="I1554" s="253" t="s">
        <v>28</v>
      </c>
      <c r="J1554" s="159" t="s">
        <v>1257</v>
      </c>
      <c r="K1554" s="149" t="s">
        <v>1259</v>
      </c>
      <c r="L1554" s="168" t="s">
        <v>252</v>
      </c>
      <c r="M1554" s="268" t="n">
        <v>104</v>
      </c>
      <c r="N1554" s="174" t="n">
        <f aca="false">(D1554*G1554)*B1554</f>
        <v>0</v>
      </c>
    </row>
    <row r="1555" customFormat="false" ht="15" hidden="false" customHeight="false" outlineLevel="0" collapsed="false">
      <c r="A1555" s="150" t="n">
        <v>3363</v>
      </c>
      <c r="B1555" s="141"/>
      <c r="C1555" s="111" t="s">
        <v>27</v>
      </c>
      <c r="D1555" s="111" t="n">
        <v>12</v>
      </c>
      <c r="E1555" s="111" t="n">
        <v>1</v>
      </c>
      <c r="F1555" s="156" t="n">
        <v>127.4</v>
      </c>
      <c r="G1555" s="143" t="n">
        <v>0.91</v>
      </c>
      <c r="H1555" s="115" t="n">
        <v>1</v>
      </c>
      <c r="I1555" s="253" t="s">
        <v>28</v>
      </c>
      <c r="J1555" s="159" t="s">
        <v>1257</v>
      </c>
      <c r="K1555" s="149" t="s">
        <v>1260</v>
      </c>
      <c r="L1555" s="168" t="s">
        <v>252</v>
      </c>
      <c r="M1555" s="268" t="n">
        <v>104</v>
      </c>
      <c r="N1555" s="174" t="n">
        <f aca="false">(D1555*G1555)*B1555</f>
        <v>0</v>
      </c>
    </row>
    <row r="1556" customFormat="false" ht="15" hidden="false" customHeight="false" outlineLevel="0" collapsed="false">
      <c r="A1556" s="150" t="n">
        <v>3364</v>
      </c>
      <c r="B1556" s="141"/>
      <c r="C1556" s="111" t="s">
        <v>27</v>
      </c>
      <c r="D1556" s="111" t="n">
        <v>12</v>
      </c>
      <c r="E1556" s="111" t="n">
        <v>1</v>
      </c>
      <c r="F1556" s="156" t="n">
        <v>133</v>
      </c>
      <c r="G1556" s="143" t="n">
        <v>0.95</v>
      </c>
      <c r="H1556" s="115" t="n">
        <v>1</v>
      </c>
      <c r="I1556" s="253" t="s">
        <v>28</v>
      </c>
      <c r="J1556" s="159" t="s">
        <v>1257</v>
      </c>
      <c r="K1556" s="149" t="s">
        <v>1261</v>
      </c>
      <c r="L1556" s="168" t="s">
        <v>252</v>
      </c>
      <c r="M1556" s="268" t="n">
        <v>104</v>
      </c>
      <c r="N1556" s="174" t="n">
        <f aca="false">(D1556*G1556)*B1556</f>
        <v>0</v>
      </c>
    </row>
    <row r="1557" customFormat="false" ht="15" hidden="false" customHeight="false" outlineLevel="0" collapsed="false">
      <c r="A1557" s="150" t="n">
        <v>3331</v>
      </c>
      <c r="B1557" s="141"/>
      <c r="C1557" s="111" t="s">
        <v>27</v>
      </c>
      <c r="D1557" s="111" t="n">
        <v>12</v>
      </c>
      <c r="E1557" s="111" t="n">
        <v>1</v>
      </c>
      <c r="F1557" s="156" t="n">
        <v>121.8</v>
      </c>
      <c r="G1557" s="143" t="n">
        <v>0.87</v>
      </c>
      <c r="H1557" s="115" t="n">
        <v>1</v>
      </c>
      <c r="I1557" s="253" t="s">
        <v>28</v>
      </c>
      <c r="J1557" s="159" t="s">
        <v>168</v>
      </c>
      <c r="K1557" s="152" t="s">
        <v>1262</v>
      </c>
      <c r="L1557" s="168" t="s">
        <v>252</v>
      </c>
      <c r="M1557" s="268" t="n">
        <v>104</v>
      </c>
      <c r="N1557" s="174" t="n">
        <f aca="false">(D1557*G1557)*B1557</f>
        <v>0</v>
      </c>
    </row>
    <row r="1558" customFormat="false" ht="15" hidden="false" customHeight="false" outlineLevel="0" collapsed="false">
      <c r="A1558" s="150" t="n">
        <v>3332</v>
      </c>
      <c r="B1558" s="141"/>
      <c r="C1558" s="111" t="s">
        <v>27</v>
      </c>
      <c r="D1558" s="111" t="n">
        <v>12</v>
      </c>
      <c r="E1558" s="111" t="n">
        <v>1</v>
      </c>
      <c r="F1558" s="156" t="n">
        <v>123.2</v>
      </c>
      <c r="G1558" s="143" t="n">
        <v>0.88</v>
      </c>
      <c r="H1558" s="115" t="n">
        <v>1</v>
      </c>
      <c r="I1558" s="253" t="s">
        <v>28</v>
      </c>
      <c r="J1558" s="159" t="s">
        <v>168</v>
      </c>
      <c r="K1558" s="152" t="s">
        <v>1263</v>
      </c>
      <c r="L1558" s="168" t="s">
        <v>252</v>
      </c>
      <c r="M1558" s="268" t="n">
        <v>104</v>
      </c>
      <c r="N1558" s="174" t="n">
        <f aca="false">(D1558*G1558)*B1558</f>
        <v>0</v>
      </c>
    </row>
    <row r="1559" customFormat="false" ht="15" hidden="false" customHeight="false" outlineLevel="0" collapsed="false">
      <c r="A1559" s="150" t="n">
        <v>3333</v>
      </c>
      <c r="B1559" s="141"/>
      <c r="C1559" s="111" t="s">
        <v>27</v>
      </c>
      <c r="D1559" s="111" t="n">
        <v>12</v>
      </c>
      <c r="E1559" s="111" t="n">
        <v>1</v>
      </c>
      <c r="F1559" s="156" t="n">
        <v>127.4</v>
      </c>
      <c r="G1559" s="143" t="n">
        <v>0.91</v>
      </c>
      <c r="H1559" s="115" t="n">
        <v>1</v>
      </c>
      <c r="I1559" s="253" t="s">
        <v>28</v>
      </c>
      <c r="J1559" s="159" t="s">
        <v>168</v>
      </c>
      <c r="K1559" s="152" t="s">
        <v>172</v>
      </c>
      <c r="L1559" s="168" t="s">
        <v>252</v>
      </c>
      <c r="M1559" s="268" t="n">
        <v>104</v>
      </c>
      <c r="N1559" s="174" t="n">
        <f aca="false">(D1559*G1559)*B1559</f>
        <v>0</v>
      </c>
    </row>
    <row r="1560" customFormat="false" ht="15" hidden="false" customHeight="false" outlineLevel="0" collapsed="false">
      <c r="A1560" s="150" t="n">
        <v>3334</v>
      </c>
      <c r="B1560" s="141"/>
      <c r="C1560" s="111" t="s">
        <v>27</v>
      </c>
      <c r="D1560" s="111" t="n">
        <v>12</v>
      </c>
      <c r="E1560" s="111" t="n">
        <v>1</v>
      </c>
      <c r="F1560" s="156" t="n">
        <v>137.2</v>
      </c>
      <c r="G1560" s="143" t="n">
        <v>0.98</v>
      </c>
      <c r="H1560" s="115" t="n">
        <v>1</v>
      </c>
      <c r="I1560" s="253" t="s">
        <v>28</v>
      </c>
      <c r="J1560" s="159" t="s">
        <v>168</v>
      </c>
      <c r="K1560" s="152" t="s">
        <v>325</v>
      </c>
      <c r="L1560" s="168" t="s">
        <v>252</v>
      </c>
      <c r="M1560" s="268" t="n">
        <v>104</v>
      </c>
      <c r="N1560" s="174" t="n">
        <f aca="false">(D1560*G1560)*B1560</f>
        <v>0</v>
      </c>
    </row>
    <row r="1561" customFormat="false" ht="15" hidden="false" customHeight="false" outlineLevel="0" collapsed="false">
      <c r="A1561" s="150" t="n">
        <v>3336</v>
      </c>
      <c r="B1561" s="141"/>
      <c r="C1561" s="111" t="s">
        <v>27</v>
      </c>
      <c r="D1561" s="111" t="n">
        <v>12</v>
      </c>
      <c r="E1561" s="111" t="n">
        <v>1</v>
      </c>
      <c r="F1561" s="156" t="n">
        <v>137.2</v>
      </c>
      <c r="G1561" s="143" t="n">
        <v>0.98</v>
      </c>
      <c r="H1561" s="115" t="n">
        <v>1</v>
      </c>
      <c r="I1561" s="253" t="s">
        <v>28</v>
      </c>
      <c r="J1561" s="159" t="s">
        <v>168</v>
      </c>
      <c r="K1561" s="152" t="s">
        <v>1264</v>
      </c>
      <c r="L1561" s="168" t="s">
        <v>252</v>
      </c>
      <c r="M1561" s="268" t="n">
        <v>104</v>
      </c>
      <c r="N1561" s="174" t="n">
        <f aca="false">(D1561*G1561)*B1561</f>
        <v>0</v>
      </c>
    </row>
    <row r="1562" customFormat="false" ht="15" hidden="false" customHeight="false" outlineLevel="0" collapsed="false">
      <c r="A1562" s="150" t="n">
        <v>3335</v>
      </c>
      <c r="B1562" s="141"/>
      <c r="C1562" s="111" t="s">
        <v>27</v>
      </c>
      <c r="D1562" s="111" t="n">
        <v>12</v>
      </c>
      <c r="E1562" s="111" t="n">
        <v>1</v>
      </c>
      <c r="F1562" s="156" t="n">
        <v>126</v>
      </c>
      <c r="G1562" s="143" t="n">
        <v>0.9</v>
      </c>
      <c r="H1562" s="115" t="n">
        <v>1</v>
      </c>
      <c r="I1562" s="253" t="s">
        <v>28</v>
      </c>
      <c r="J1562" s="159" t="s">
        <v>168</v>
      </c>
      <c r="K1562" s="152" t="s">
        <v>1265</v>
      </c>
      <c r="L1562" s="168" t="s">
        <v>252</v>
      </c>
      <c r="M1562" s="268" t="n">
        <v>104</v>
      </c>
      <c r="N1562" s="174" t="n">
        <f aca="false">(D1562*G1562)*B1562</f>
        <v>0</v>
      </c>
    </row>
    <row r="1563" customFormat="false" ht="15" hidden="false" customHeight="false" outlineLevel="0" collapsed="false">
      <c r="A1563" s="150" t="n">
        <v>3337</v>
      </c>
      <c r="B1563" s="141"/>
      <c r="C1563" s="111" t="s">
        <v>27</v>
      </c>
      <c r="D1563" s="111" t="n">
        <v>12</v>
      </c>
      <c r="E1563" s="111" t="n">
        <v>1</v>
      </c>
      <c r="F1563" s="156" t="n">
        <v>130.2</v>
      </c>
      <c r="G1563" s="143" t="n">
        <v>0.93</v>
      </c>
      <c r="H1563" s="115" t="n">
        <v>1</v>
      </c>
      <c r="I1563" s="253" t="s">
        <v>28</v>
      </c>
      <c r="J1563" s="159" t="s">
        <v>168</v>
      </c>
      <c r="K1563" s="152" t="s">
        <v>1266</v>
      </c>
      <c r="L1563" s="168" t="s">
        <v>252</v>
      </c>
      <c r="M1563" s="268" t="n">
        <v>104</v>
      </c>
      <c r="N1563" s="174" t="n">
        <f aca="false">(D1563*G1563)*B1563</f>
        <v>0</v>
      </c>
    </row>
    <row r="1564" customFormat="false" ht="15" hidden="false" customHeight="false" outlineLevel="0" collapsed="false">
      <c r="A1564" s="150" t="n">
        <v>3338</v>
      </c>
      <c r="B1564" s="141"/>
      <c r="C1564" s="111" t="s">
        <v>27</v>
      </c>
      <c r="D1564" s="111" t="n">
        <v>12</v>
      </c>
      <c r="E1564" s="111" t="n">
        <v>1</v>
      </c>
      <c r="F1564" s="156" t="n">
        <v>135.8</v>
      </c>
      <c r="G1564" s="143" t="n">
        <v>0.97</v>
      </c>
      <c r="H1564" s="115" t="n">
        <v>1</v>
      </c>
      <c r="I1564" s="253" t="s">
        <v>28</v>
      </c>
      <c r="J1564" s="159" t="s">
        <v>168</v>
      </c>
      <c r="K1564" s="152" t="s">
        <v>326</v>
      </c>
      <c r="L1564" s="168" t="s">
        <v>252</v>
      </c>
      <c r="M1564" s="268" t="n">
        <v>104</v>
      </c>
      <c r="N1564" s="174" t="n">
        <f aca="false">(D1564*G1564)*B1564</f>
        <v>0</v>
      </c>
    </row>
    <row r="1565" customFormat="false" ht="15" hidden="false" customHeight="false" outlineLevel="0" collapsed="false">
      <c r="A1565" s="150" t="n">
        <v>3341</v>
      </c>
      <c r="B1565" s="141"/>
      <c r="C1565" s="111" t="s">
        <v>27</v>
      </c>
      <c r="D1565" s="111" t="n">
        <v>12</v>
      </c>
      <c r="E1565" s="111" t="n">
        <v>1</v>
      </c>
      <c r="F1565" s="156" t="n">
        <v>119</v>
      </c>
      <c r="G1565" s="143" t="n">
        <v>0.85</v>
      </c>
      <c r="H1565" s="115" t="n">
        <v>1</v>
      </c>
      <c r="I1565" s="253" t="s">
        <v>28</v>
      </c>
      <c r="J1565" s="159" t="s">
        <v>161</v>
      </c>
      <c r="K1565" s="149" t="s">
        <v>162</v>
      </c>
      <c r="L1565" s="168" t="s">
        <v>252</v>
      </c>
      <c r="M1565" s="268" t="n">
        <v>105</v>
      </c>
      <c r="N1565" s="174" t="n">
        <f aca="false">(D1565*G1565)*B1565</f>
        <v>0</v>
      </c>
    </row>
    <row r="1566" customFormat="false" ht="15" hidden="false" customHeight="false" outlineLevel="0" collapsed="false">
      <c r="A1566" s="150" t="n">
        <v>3342</v>
      </c>
      <c r="B1566" s="141"/>
      <c r="C1566" s="111" t="s">
        <v>27</v>
      </c>
      <c r="D1566" s="111" t="n">
        <v>12</v>
      </c>
      <c r="E1566" s="111" t="n">
        <v>1</v>
      </c>
      <c r="F1566" s="156" t="n">
        <v>137.2</v>
      </c>
      <c r="G1566" s="143" t="n">
        <v>0.98</v>
      </c>
      <c r="H1566" s="115" t="n">
        <v>1</v>
      </c>
      <c r="I1566" s="253" t="s">
        <v>28</v>
      </c>
      <c r="J1566" s="159" t="s">
        <v>161</v>
      </c>
      <c r="K1566" s="149" t="s">
        <v>1267</v>
      </c>
      <c r="L1566" s="168" t="s">
        <v>252</v>
      </c>
      <c r="M1566" s="268" t="n">
        <v>105</v>
      </c>
      <c r="N1566" s="174" t="n">
        <f aca="false">(D1566*G1566)*B1566</f>
        <v>0</v>
      </c>
    </row>
    <row r="1567" customFormat="false" ht="15" hidden="false" customHeight="false" outlineLevel="0" collapsed="false">
      <c r="A1567" s="150" t="n">
        <v>3343</v>
      </c>
      <c r="B1567" s="141"/>
      <c r="C1567" s="111" t="s">
        <v>27</v>
      </c>
      <c r="D1567" s="111" t="n">
        <v>12</v>
      </c>
      <c r="E1567" s="111" t="n">
        <v>1</v>
      </c>
      <c r="F1567" s="156" t="n">
        <v>130.2</v>
      </c>
      <c r="G1567" s="143" t="n">
        <v>0.93</v>
      </c>
      <c r="H1567" s="115" t="n">
        <v>1</v>
      </c>
      <c r="I1567" s="253" t="s">
        <v>28</v>
      </c>
      <c r="J1567" s="159" t="s">
        <v>161</v>
      </c>
      <c r="K1567" s="149" t="s">
        <v>1268</v>
      </c>
      <c r="L1567" s="168" t="s">
        <v>252</v>
      </c>
      <c r="M1567" s="268" t="n">
        <v>105</v>
      </c>
      <c r="N1567" s="174" t="n">
        <f aca="false">(D1567*G1567)*B1567</f>
        <v>0</v>
      </c>
    </row>
    <row r="1568" customFormat="false" ht="15" hidden="false" customHeight="false" outlineLevel="0" collapsed="false">
      <c r="A1568" s="150" t="n">
        <v>3344</v>
      </c>
      <c r="B1568" s="141"/>
      <c r="C1568" s="111" t="s">
        <v>27</v>
      </c>
      <c r="D1568" s="111" t="n">
        <v>12</v>
      </c>
      <c r="E1568" s="111" t="n">
        <v>1</v>
      </c>
      <c r="F1568" s="156" t="n">
        <v>138.6</v>
      </c>
      <c r="G1568" s="143" t="n">
        <v>0.99</v>
      </c>
      <c r="H1568" s="115" t="n">
        <v>1</v>
      </c>
      <c r="I1568" s="253" t="s">
        <v>28</v>
      </c>
      <c r="J1568" s="159" t="s">
        <v>161</v>
      </c>
      <c r="K1568" s="149" t="s">
        <v>163</v>
      </c>
      <c r="L1568" s="168" t="s">
        <v>252</v>
      </c>
      <c r="M1568" s="268" t="n">
        <v>105</v>
      </c>
      <c r="N1568" s="174" t="n">
        <f aca="false">(D1568*G1568)*B1568</f>
        <v>0</v>
      </c>
    </row>
    <row r="1569" customFormat="false" ht="15" hidden="false" customHeight="false" outlineLevel="0" collapsed="false">
      <c r="A1569" s="150" t="n">
        <v>3346</v>
      </c>
      <c r="B1569" s="141"/>
      <c r="C1569" s="111" t="s">
        <v>27</v>
      </c>
      <c r="D1569" s="111" t="n">
        <v>12</v>
      </c>
      <c r="E1569" s="111" t="n">
        <v>1</v>
      </c>
      <c r="F1569" s="156" t="n">
        <v>142.8</v>
      </c>
      <c r="G1569" s="143" t="n">
        <v>1.02</v>
      </c>
      <c r="H1569" s="115" t="n">
        <v>1</v>
      </c>
      <c r="I1569" s="253" t="s">
        <v>28</v>
      </c>
      <c r="J1569" s="159" t="s">
        <v>161</v>
      </c>
      <c r="K1569" s="149" t="s">
        <v>1269</v>
      </c>
      <c r="L1569" s="168" t="s">
        <v>252</v>
      </c>
      <c r="M1569" s="268" t="n">
        <v>105</v>
      </c>
      <c r="N1569" s="174" t="n">
        <f aca="false">(D1569*G1569)*B1569</f>
        <v>0</v>
      </c>
    </row>
    <row r="1570" customFormat="false" ht="15" hidden="false" customHeight="false" outlineLevel="0" collapsed="false">
      <c r="A1570" s="150" t="n">
        <v>3345</v>
      </c>
      <c r="B1570" s="141"/>
      <c r="C1570" s="111" t="s">
        <v>27</v>
      </c>
      <c r="D1570" s="111" t="n">
        <v>12</v>
      </c>
      <c r="E1570" s="111" t="n">
        <v>1</v>
      </c>
      <c r="F1570" s="156" t="n">
        <v>137.2</v>
      </c>
      <c r="G1570" s="143" t="n">
        <v>0.98</v>
      </c>
      <c r="H1570" s="115" t="n">
        <v>1</v>
      </c>
      <c r="I1570" s="253" t="s">
        <v>28</v>
      </c>
      <c r="J1570" s="159" t="s">
        <v>161</v>
      </c>
      <c r="K1570" s="152" t="s">
        <v>1270</v>
      </c>
      <c r="L1570" s="168" t="s">
        <v>252</v>
      </c>
      <c r="M1570" s="268" t="n">
        <v>105</v>
      </c>
      <c r="N1570" s="174" t="n">
        <f aca="false">(D1570*G1570)*B1570</f>
        <v>0</v>
      </c>
    </row>
    <row r="1571" customFormat="false" ht="15" hidden="false" customHeight="false" outlineLevel="0" collapsed="false">
      <c r="A1571" s="150" t="n">
        <v>3347</v>
      </c>
      <c r="B1571" s="141"/>
      <c r="C1571" s="111" t="s">
        <v>27</v>
      </c>
      <c r="D1571" s="111" t="n">
        <v>12</v>
      </c>
      <c r="E1571" s="111" t="n">
        <v>1</v>
      </c>
      <c r="F1571" s="156" t="n">
        <v>127.4</v>
      </c>
      <c r="G1571" s="143" t="n">
        <v>0.91</v>
      </c>
      <c r="H1571" s="115" t="n">
        <v>1</v>
      </c>
      <c r="I1571" s="253" t="s">
        <v>28</v>
      </c>
      <c r="J1571" s="159" t="s">
        <v>161</v>
      </c>
      <c r="K1571" s="149" t="s">
        <v>1271</v>
      </c>
      <c r="L1571" s="168" t="s">
        <v>252</v>
      </c>
      <c r="M1571" s="268" t="n">
        <v>105</v>
      </c>
      <c r="N1571" s="174" t="n">
        <f aca="false">(D1571*G1571)*B1571</f>
        <v>0</v>
      </c>
    </row>
    <row r="1572" customFormat="false" ht="15" hidden="false" customHeight="false" outlineLevel="0" collapsed="false">
      <c r="A1572" s="150" t="n">
        <v>3348</v>
      </c>
      <c r="B1572" s="141"/>
      <c r="C1572" s="111" t="s">
        <v>27</v>
      </c>
      <c r="D1572" s="111" t="n">
        <v>12</v>
      </c>
      <c r="E1572" s="111" t="n">
        <v>1</v>
      </c>
      <c r="F1572" s="156" t="n">
        <v>137.2</v>
      </c>
      <c r="G1572" s="143" t="n">
        <v>0.98</v>
      </c>
      <c r="H1572" s="115" t="n">
        <v>1</v>
      </c>
      <c r="I1572" s="253" t="s">
        <v>28</v>
      </c>
      <c r="J1572" s="159" t="s">
        <v>161</v>
      </c>
      <c r="K1572" s="152" t="s">
        <v>319</v>
      </c>
      <c r="L1572" s="168" t="s">
        <v>252</v>
      </c>
      <c r="M1572" s="268" t="n">
        <v>105</v>
      </c>
      <c r="N1572" s="174" t="n">
        <f aca="false">(D1572*G1572)*B1572</f>
        <v>0</v>
      </c>
    </row>
    <row r="1573" customFormat="false" ht="15" hidden="false" customHeight="false" outlineLevel="0" collapsed="false">
      <c r="A1573" s="150" t="n">
        <v>3351</v>
      </c>
      <c r="B1573" s="141"/>
      <c r="C1573" s="111" t="s">
        <v>27</v>
      </c>
      <c r="D1573" s="111" t="n">
        <v>12</v>
      </c>
      <c r="E1573" s="111" t="n">
        <v>1</v>
      </c>
      <c r="F1573" s="156" t="n">
        <v>124.6</v>
      </c>
      <c r="G1573" s="143" t="n">
        <v>0.89</v>
      </c>
      <c r="H1573" s="115" t="n">
        <v>1</v>
      </c>
      <c r="I1573" s="253" t="s">
        <v>28</v>
      </c>
      <c r="J1573" s="159" t="s">
        <v>150</v>
      </c>
      <c r="K1573" s="152" t="s">
        <v>814</v>
      </c>
      <c r="L1573" s="168" t="s">
        <v>252</v>
      </c>
      <c r="M1573" s="268" t="n">
        <v>105</v>
      </c>
      <c r="N1573" s="174" t="n">
        <f aca="false">(D1573*G1573)*B1573</f>
        <v>0</v>
      </c>
    </row>
    <row r="1574" customFormat="false" ht="15" hidden="false" customHeight="false" outlineLevel="0" collapsed="false">
      <c r="A1574" s="150" t="n">
        <v>3352</v>
      </c>
      <c r="B1574" s="141"/>
      <c r="C1574" s="111" t="s">
        <v>27</v>
      </c>
      <c r="D1574" s="111" t="n">
        <v>12</v>
      </c>
      <c r="E1574" s="111" t="n">
        <v>1</v>
      </c>
      <c r="F1574" s="156" t="n">
        <v>138.6</v>
      </c>
      <c r="G1574" s="143" t="n">
        <v>0.99</v>
      </c>
      <c r="H1574" s="115" t="n">
        <v>1</v>
      </c>
      <c r="I1574" s="253" t="s">
        <v>28</v>
      </c>
      <c r="J1574" s="159" t="s">
        <v>150</v>
      </c>
      <c r="K1574" s="152" t="s">
        <v>1272</v>
      </c>
      <c r="L1574" s="168" t="s">
        <v>252</v>
      </c>
      <c r="M1574" s="268" t="n">
        <v>105</v>
      </c>
      <c r="N1574" s="174" t="n">
        <f aca="false">(D1574*G1574)*B1574</f>
        <v>0</v>
      </c>
    </row>
    <row r="1575" customFormat="false" ht="15" hidden="false" customHeight="false" outlineLevel="0" collapsed="false">
      <c r="A1575" s="150" t="n">
        <v>3353</v>
      </c>
      <c r="B1575" s="141"/>
      <c r="C1575" s="111" t="s">
        <v>27</v>
      </c>
      <c r="D1575" s="111" t="n">
        <v>12</v>
      </c>
      <c r="E1575" s="111" t="n">
        <v>1</v>
      </c>
      <c r="F1575" s="156" t="n">
        <v>135.8</v>
      </c>
      <c r="G1575" s="143" t="n">
        <v>0.97</v>
      </c>
      <c r="H1575" s="115" t="n">
        <v>1</v>
      </c>
      <c r="I1575" s="253" t="s">
        <v>28</v>
      </c>
      <c r="J1575" s="159" t="s">
        <v>150</v>
      </c>
      <c r="K1575" s="152" t="s">
        <v>1273</v>
      </c>
      <c r="L1575" s="168" t="s">
        <v>252</v>
      </c>
      <c r="M1575" s="268" t="n">
        <v>105</v>
      </c>
      <c r="N1575" s="174" t="n">
        <f aca="false">(D1575*G1575)*B1575</f>
        <v>0</v>
      </c>
    </row>
    <row r="1576" customFormat="false" ht="15" hidden="false" customHeight="false" outlineLevel="0" collapsed="false">
      <c r="A1576" s="150" t="n">
        <v>3354</v>
      </c>
      <c r="B1576" s="141"/>
      <c r="C1576" s="111" t="s">
        <v>27</v>
      </c>
      <c r="D1576" s="111" t="n">
        <v>12</v>
      </c>
      <c r="E1576" s="111" t="n">
        <v>1</v>
      </c>
      <c r="F1576" s="156" t="n">
        <v>120.4</v>
      </c>
      <c r="G1576" s="143" t="n">
        <v>0.86</v>
      </c>
      <c r="H1576" s="115" t="n">
        <v>1</v>
      </c>
      <c r="I1576" s="253" t="s">
        <v>28</v>
      </c>
      <c r="J1576" s="159" t="s">
        <v>150</v>
      </c>
      <c r="K1576" s="152" t="s">
        <v>1274</v>
      </c>
      <c r="L1576" s="168" t="s">
        <v>252</v>
      </c>
      <c r="M1576" s="268" t="n">
        <v>105</v>
      </c>
      <c r="N1576" s="174" t="n">
        <f aca="false">(D1576*G1576)*B1576</f>
        <v>0</v>
      </c>
    </row>
    <row r="1577" customFormat="false" ht="15" hidden="false" customHeight="false" outlineLevel="0" collapsed="false">
      <c r="A1577" s="150" t="n">
        <v>3356</v>
      </c>
      <c r="B1577" s="141"/>
      <c r="C1577" s="111" t="s">
        <v>27</v>
      </c>
      <c r="D1577" s="111" t="n">
        <v>12</v>
      </c>
      <c r="E1577" s="111" t="n">
        <v>1</v>
      </c>
      <c r="F1577" s="156" t="n">
        <v>135.8</v>
      </c>
      <c r="G1577" s="143" t="n">
        <v>0.97</v>
      </c>
      <c r="H1577" s="115" t="n">
        <v>1</v>
      </c>
      <c r="I1577" s="253" t="s">
        <v>28</v>
      </c>
      <c r="J1577" s="159" t="s">
        <v>150</v>
      </c>
      <c r="K1577" s="152" t="s">
        <v>1275</v>
      </c>
      <c r="L1577" s="168" t="s">
        <v>252</v>
      </c>
      <c r="M1577" s="268" t="n">
        <v>105</v>
      </c>
      <c r="N1577" s="174" t="n">
        <f aca="false">(D1577*G1577)*B1577</f>
        <v>0</v>
      </c>
    </row>
    <row r="1578" customFormat="false" ht="15" hidden="false" customHeight="false" outlineLevel="0" collapsed="false">
      <c r="A1578" s="150" t="n">
        <v>3355</v>
      </c>
      <c r="B1578" s="141"/>
      <c r="C1578" s="111" t="s">
        <v>27</v>
      </c>
      <c r="D1578" s="111" t="n">
        <v>12</v>
      </c>
      <c r="E1578" s="111" t="n">
        <v>1</v>
      </c>
      <c r="F1578" s="156" t="n">
        <v>135.8</v>
      </c>
      <c r="G1578" s="202" t="n">
        <v>0.97</v>
      </c>
      <c r="H1578" s="115" t="n">
        <v>1</v>
      </c>
      <c r="I1578" s="253" t="s">
        <v>28</v>
      </c>
      <c r="J1578" s="159" t="s">
        <v>150</v>
      </c>
      <c r="K1578" s="152" t="s">
        <v>159</v>
      </c>
      <c r="L1578" s="168" t="s">
        <v>252</v>
      </c>
      <c r="M1578" s="268" t="n">
        <v>105</v>
      </c>
      <c r="N1578" s="174" t="n">
        <f aca="false">(D1578*G1578)*B1578</f>
        <v>0</v>
      </c>
    </row>
    <row r="1579" customFormat="false" ht="15" hidden="false" customHeight="false" outlineLevel="0" collapsed="false">
      <c r="A1579" s="150" t="n">
        <v>3357</v>
      </c>
      <c r="B1579" s="141"/>
      <c r="C1579" s="111" t="s">
        <v>27</v>
      </c>
      <c r="D1579" s="111" t="n">
        <v>12</v>
      </c>
      <c r="E1579" s="111" t="n">
        <v>1</v>
      </c>
      <c r="F1579" s="156" t="n">
        <v>120.4</v>
      </c>
      <c r="G1579" s="143" t="n">
        <v>0.86</v>
      </c>
      <c r="H1579" s="115" t="n">
        <v>1</v>
      </c>
      <c r="I1579" s="253" t="s">
        <v>28</v>
      </c>
      <c r="J1579" s="159" t="s">
        <v>150</v>
      </c>
      <c r="K1579" s="152" t="s">
        <v>310</v>
      </c>
      <c r="L1579" s="168" t="s">
        <v>252</v>
      </c>
      <c r="M1579" s="268" t="n">
        <v>105</v>
      </c>
      <c r="N1579" s="174" t="n">
        <f aca="false">(D1579*G1579)*B1579</f>
        <v>0</v>
      </c>
    </row>
    <row r="1580" customFormat="false" ht="15" hidden="false" customHeight="false" outlineLevel="0" collapsed="false">
      <c r="A1580" s="150" t="n">
        <v>3358</v>
      </c>
      <c r="B1580" s="141"/>
      <c r="C1580" s="111" t="s">
        <v>27</v>
      </c>
      <c r="D1580" s="111" t="n">
        <v>12</v>
      </c>
      <c r="E1580" s="111" t="n">
        <v>1</v>
      </c>
      <c r="F1580" s="156" t="n">
        <v>121.8</v>
      </c>
      <c r="G1580" s="143" t="n">
        <v>0.87</v>
      </c>
      <c r="H1580" s="115" t="n">
        <v>1</v>
      </c>
      <c r="I1580" s="253" t="s">
        <v>28</v>
      </c>
      <c r="J1580" s="159" t="s">
        <v>150</v>
      </c>
      <c r="K1580" s="152" t="s">
        <v>152</v>
      </c>
      <c r="L1580" s="168" t="s">
        <v>252</v>
      </c>
      <c r="M1580" s="268" t="n">
        <v>105</v>
      </c>
      <c r="N1580" s="174" t="n">
        <f aca="false">(D1580*G1580)*B1580</f>
        <v>0</v>
      </c>
    </row>
    <row r="1581" customFormat="false" ht="15" hidden="false" customHeight="false" outlineLevel="0" collapsed="false">
      <c r="A1581" s="150" t="n">
        <v>3365</v>
      </c>
      <c r="B1581" s="141"/>
      <c r="C1581" s="111" t="s">
        <v>27</v>
      </c>
      <c r="D1581" s="111" t="n">
        <v>12</v>
      </c>
      <c r="E1581" s="111" t="n">
        <v>1</v>
      </c>
      <c r="F1581" s="156" t="n">
        <v>137.2</v>
      </c>
      <c r="G1581" s="143" t="n">
        <v>0.98</v>
      </c>
      <c r="H1581" s="115" t="n">
        <v>1</v>
      </c>
      <c r="I1581" s="253" t="s">
        <v>28</v>
      </c>
      <c r="J1581" s="159" t="s">
        <v>1276</v>
      </c>
      <c r="K1581" s="149" t="s">
        <v>1277</v>
      </c>
      <c r="L1581" s="168" t="s">
        <v>252</v>
      </c>
      <c r="M1581" s="268" t="n">
        <v>106</v>
      </c>
      <c r="N1581" s="174" t="n">
        <f aca="false">(D1581*G1581)*B1581</f>
        <v>0</v>
      </c>
    </row>
    <row r="1582" customFormat="false" ht="15" hidden="false" customHeight="false" outlineLevel="0" collapsed="false">
      <c r="A1582" s="150" t="n">
        <v>3366</v>
      </c>
      <c r="B1582" s="141"/>
      <c r="C1582" s="111" t="s">
        <v>27</v>
      </c>
      <c r="D1582" s="111" t="n">
        <v>12</v>
      </c>
      <c r="E1582" s="111" t="n">
        <v>1</v>
      </c>
      <c r="F1582" s="156" t="n">
        <v>137.2</v>
      </c>
      <c r="G1582" s="143" t="n">
        <v>0.98</v>
      </c>
      <c r="H1582" s="115" t="n">
        <v>1</v>
      </c>
      <c r="I1582" s="253" t="s">
        <v>28</v>
      </c>
      <c r="J1582" s="159" t="s">
        <v>1276</v>
      </c>
      <c r="K1582" s="149" t="s">
        <v>1278</v>
      </c>
      <c r="L1582" s="168" t="s">
        <v>252</v>
      </c>
      <c r="M1582" s="268" t="n">
        <v>106</v>
      </c>
      <c r="N1582" s="174" t="n">
        <f aca="false">(D1582*G1582)*B1582</f>
        <v>0</v>
      </c>
    </row>
    <row r="1583" customFormat="false" ht="15" hidden="false" customHeight="false" outlineLevel="0" collapsed="false">
      <c r="A1583" s="150" t="n">
        <v>3367</v>
      </c>
      <c r="B1583" s="141"/>
      <c r="C1583" s="111" t="s">
        <v>27</v>
      </c>
      <c r="D1583" s="111" t="n">
        <v>12</v>
      </c>
      <c r="E1583" s="111" t="n">
        <v>1</v>
      </c>
      <c r="F1583" s="156" t="n">
        <v>137.2</v>
      </c>
      <c r="G1583" s="143" t="n">
        <v>0.98</v>
      </c>
      <c r="H1583" s="115" t="n">
        <v>1</v>
      </c>
      <c r="I1583" s="253" t="s">
        <v>28</v>
      </c>
      <c r="J1583" s="159" t="s">
        <v>1276</v>
      </c>
      <c r="K1583" s="149" t="s">
        <v>1279</v>
      </c>
      <c r="L1583" s="168" t="s">
        <v>252</v>
      </c>
      <c r="M1583" s="268" t="n">
        <v>106</v>
      </c>
      <c r="N1583" s="174" t="n">
        <f aca="false">(D1583*G1583)*B1583</f>
        <v>0</v>
      </c>
    </row>
    <row r="1584" customFormat="false" ht="15" hidden="false" customHeight="false" outlineLevel="0" collapsed="false">
      <c r="A1584" s="150" t="n">
        <v>3368</v>
      </c>
      <c r="B1584" s="141"/>
      <c r="C1584" s="111" t="s">
        <v>27</v>
      </c>
      <c r="D1584" s="111" t="n">
        <v>12</v>
      </c>
      <c r="E1584" s="111" t="n">
        <v>1</v>
      </c>
      <c r="F1584" s="156" t="n">
        <v>119</v>
      </c>
      <c r="G1584" s="143" t="n">
        <v>0.85</v>
      </c>
      <c r="H1584" s="115" t="n">
        <v>1</v>
      </c>
      <c r="I1584" s="253" t="s">
        <v>28</v>
      </c>
      <c r="J1584" s="159" t="s">
        <v>1276</v>
      </c>
      <c r="K1584" s="149" t="s">
        <v>1222</v>
      </c>
      <c r="L1584" s="168" t="s">
        <v>252</v>
      </c>
      <c r="M1584" s="268" t="n">
        <v>106</v>
      </c>
      <c r="N1584" s="174" t="n">
        <f aca="false">(D1584*G1584)*B1584</f>
        <v>0</v>
      </c>
    </row>
    <row r="1585" customFormat="false" ht="15" hidden="false" customHeight="false" outlineLevel="0" collapsed="false">
      <c r="A1585" s="150" t="n">
        <v>3371</v>
      </c>
      <c r="B1585" s="141"/>
      <c r="C1585" s="111" t="s">
        <v>27</v>
      </c>
      <c r="D1585" s="111" t="n">
        <v>12</v>
      </c>
      <c r="E1585" s="111" t="n">
        <v>1</v>
      </c>
      <c r="F1585" s="156" t="n">
        <v>137.2</v>
      </c>
      <c r="G1585" s="143" t="n">
        <v>0.98</v>
      </c>
      <c r="H1585" s="115" t="n">
        <v>1</v>
      </c>
      <c r="I1585" s="253" t="s">
        <v>28</v>
      </c>
      <c r="J1585" s="159" t="s">
        <v>327</v>
      </c>
      <c r="K1585" s="149" t="s">
        <v>1280</v>
      </c>
      <c r="L1585" s="168" t="s">
        <v>252</v>
      </c>
      <c r="M1585" s="268" t="n">
        <v>106</v>
      </c>
      <c r="N1585" s="174" t="n">
        <f aca="false">(D1585*G1585)*B1585</f>
        <v>0</v>
      </c>
    </row>
    <row r="1586" customFormat="false" ht="15" hidden="false" customHeight="false" outlineLevel="0" collapsed="false">
      <c r="A1586" s="150" t="n">
        <v>3372</v>
      </c>
      <c r="B1586" s="141"/>
      <c r="C1586" s="111" t="s">
        <v>27</v>
      </c>
      <c r="D1586" s="111" t="n">
        <v>12</v>
      </c>
      <c r="E1586" s="111" t="n">
        <v>1</v>
      </c>
      <c r="F1586" s="156" t="n">
        <v>137.2</v>
      </c>
      <c r="G1586" s="143" t="n">
        <v>0.98</v>
      </c>
      <c r="H1586" s="115" t="n">
        <v>1</v>
      </c>
      <c r="I1586" s="253" t="s">
        <v>28</v>
      </c>
      <c r="J1586" s="159" t="s">
        <v>327</v>
      </c>
      <c r="K1586" s="149" t="s">
        <v>331</v>
      </c>
      <c r="L1586" s="168" t="s">
        <v>252</v>
      </c>
      <c r="M1586" s="268" t="n">
        <v>106</v>
      </c>
      <c r="N1586" s="174" t="n">
        <f aca="false">(D1586*G1586)*B1586</f>
        <v>0</v>
      </c>
    </row>
    <row r="1587" customFormat="false" ht="15" hidden="false" customHeight="false" outlineLevel="0" collapsed="false">
      <c r="A1587" s="150" t="n">
        <v>3373</v>
      </c>
      <c r="B1587" s="141"/>
      <c r="C1587" s="111" t="s">
        <v>27</v>
      </c>
      <c r="D1587" s="111" t="n">
        <v>12</v>
      </c>
      <c r="E1587" s="111" t="n">
        <v>1</v>
      </c>
      <c r="F1587" s="156" t="n">
        <v>134.4</v>
      </c>
      <c r="G1587" s="143" t="n">
        <v>0.96</v>
      </c>
      <c r="H1587" s="115" t="n">
        <v>1</v>
      </c>
      <c r="I1587" s="253" t="s">
        <v>28</v>
      </c>
      <c r="J1587" s="159" t="s">
        <v>327</v>
      </c>
      <c r="K1587" s="149" t="s">
        <v>1281</v>
      </c>
      <c r="L1587" s="168" t="s">
        <v>252</v>
      </c>
      <c r="M1587" s="268" t="n">
        <v>106</v>
      </c>
      <c r="N1587" s="174" t="n">
        <f aca="false">(D1587*G1587)*B1587</f>
        <v>0</v>
      </c>
    </row>
    <row r="1588" customFormat="false" ht="15" hidden="false" customHeight="false" outlineLevel="0" collapsed="false">
      <c r="A1588" s="150" t="n">
        <v>3375</v>
      </c>
      <c r="B1588" s="141"/>
      <c r="C1588" s="111" t="s">
        <v>27</v>
      </c>
      <c r="D1588" s="111" t="n">
        <v>12</v>
      </c>
      <c r="E1588" s="111" t="n">
        <v>1</v>
      </c>
      <c r="F1588" s="156" t="n">
        <v>138.6</v>
      </c>
      <c r="G1588" s="143" t="n">
        <v>0.99</v>
      </c>
      <c r="H1588" s="115" t="n">
        <v>1</v>
      </c>
      <c r="I1588" s="253" t="s">
        <v>28</v>
      </c>
      <c r="J1588" s="159" t="s">
        <v>327</v>
      </c>
      <c r="K1588" s="152" t="s">
        <v>1282</v>
      </c>
      <c r="L1588" s="168" t="s">
        <v>252</v>
      </c>
      <c r="M1588" s="268" t="n">
        <v>106</v>
      </c>
      <c r="N1588" s="174" t="n">
        <f aca="false">(D1588*G1588)*B1588</f>
        <v>0</v>
      </c>
    </row>
    <row r="1589" customFormat="false" ht="18" hidden="false" customHeight="false" outlineLevel="0" collapsed="false">
      <c r="A1589" s="289"/>
      <c r="B1589" s="100"/>
      <c r="C1589" s="72"/>
      <c r="D1589" s="220" t="n">
        <f aca="false">SUM(B1533:B1588)/4</f>
        <v>0</v>
      </c>
      <c r="E1589" s="133" t="s">
        <v>1283</v>
      </c>
      <c r="F1589" s="156"/>
      <c r="G1589" s="133"/>
      <c r="H1589" s="104"/>
      <c r="I1589" s="139"/>
      <c r="J1589" s="290"/>
      <c r="K1589" s="291"/>
      <c r="L1589" s="74"/>
      <c r="M1589" s="108"/>
      <c r="N1589" s="98" t="s">
        <v>5</v>
      </c>
    </row>
    <row r="1590" customFormat="false" ht="15" hidden="false" customHeight="false" outlineLevel="0" collapsed="false">
      <c r="A1590" s="289"/>
      <c r="B1590" s="100"/>
      <c r="C1590" s="72"/>
      <c r="D1590" s="73"/>
      <c r="E1590" s="75"/>
      <c r="F1590" s="156" t="n">
        <v>0</v>
      </c>
      <c r="G1590" s="138"/>
      <c r="H1590" s="104"/>
      <c r="I1590" s="139"/>
      <c r="J1590" s="290"/>
      <c r="K1590" s="138" t="s">
        <v>425</v>
      </c>
      <c r="L1590" s="74"/>
      <c r="M1590" s="108"/>
      <c r="N1590" s="98" t="s">
        <v>5</v>
      </c>
    </row>
    <row r="1591" customFormat="false" ht="15" hidden="false" customHeight="false" outlineLevel="0" collapsed="false">
      <c r="A1591" s="150" t="n">
        <v>5360</v>
      </c>
      <c r="B1591" s="141"/>
      <c r="C1591" s="111" t="s">
        <v>27</v>
      </c>
      <c r="D1591" s="111" t="n">
        <v>1</v>
      </c>
      <c r="E1591" s="111" t="n">
        <v>150</v>
      </c>
      <c r="F1591" s="156" t="n">
        <v>2428.02</v>
      </c>
      <c r="G1591" s="252" t="n">
        <v>115.62</v>
      </c>
      <c r="H1591" s="115" t="n">
        <v>1000</v>
      </c>
      <c r="I1591" s="253" t="s">
        <v>897</v>
      </c>
      <c r="J1591" s="159"/>
      <c r="K1591" s="149" t="s">
        <v>427</v>
      </c>
      <c r="L1591" s="168" t="s">
        <v>428</v>
      </c>
      <c r="M1591" s="292" t="n">
        <v>106</v>
      </c>
      <c r="N1591" s="174" t="n">
        <f aca="false">(((D1591*G1591)/1000)*E1591)*B1591</f>
        <v>0</v>
      </c>
    </row>
    <row r="1592" customFormat="false" ht="15" hidden="false" customHeight="false" outlineLevel="0" collapsed="false">
      <c r="A1592" s="150" t="n">
        <v>5361</v>
      </c>
      <c r="B1592" s="141"/>
      <c r="C1592" s="111" t="s">
        <v>27</v>
      </c>
      <c r="D1592" s="111" t="n">
        <v>1</v>
      </c>
      <c r="E1592" s="111" t="n">
        <v>150</v>
      </c>
      <c r="F1592" s="156" t="n">
        <v>2524.2</v>
      </c>
      <c r="G1592" s="252" t="n">
        <v>120.2</v>
      </c>
      <c r="H1592" s="115" t="n">
        <v>1000</v>
      </c>
      <c r="I1592" s="253" t="s">
        <v>897</v>
      </c>
      <c r="J1592" s="159"/>
      <c r="K1592" s="149" t="s">
        <v>429</v>
      </c>
      <c r="L1592" s="168" t="s">
        <v>428</v>
      </c>
      <c r="M1592" s="292" t="n">
        <v>106</v>
      </c>
      <c r="N1592" s="174" t="n">
        <f aca="false">(((D1592*G1592)/1000)*E1592)*B1592</f>
        <v>0</v>
      </c>
    </row>
    <row r="1593" customFormat="false" ht="15" hidden="false" customHeight="false" outlineLevel="0" collapsed="false">
      <c r="A1593" s="150" t="n">
        <v>5362</v>
      </c>
      <c r="B1593" s="141"/>
      <c r="C1593" s="111" t="s">
        <v>27</v>
      </c>
      <c r="D1593" s="111" t="n">
        <v>1</v>
      </c>
      <c r="E1593" s="111" t="n">
        <v>150</v>
      </c>
      <c r="F1593" s="156" t="n">
        <v>2139.9</v>
      </c>
      <c r="G1593" s="252" t="n">
        <v>101.9</v>
      </c>
      <c r="H1593" s="115" t="n">
        <v>1000</v>
      </c>
      <c r="I1593" s="253" t="s">
        <v>897</v>
      </c>
      <c r="J1593" s="159"/>
      <c r="K1593" s="149" t="s">
        <v>430</v>
      </c>
      <c r="L1593" s="168" t="s">
        <v>428</v>
      </c>
      <c r="M1593" s="292" t="n">
        <v>106</v>
      </c>
      <c r="N1593" s="174" t="n">
        <f aca="false">(((D1593*G1593)/1000)*E1593)*B1593</f>
        <v>0</v>
      </c>
    </row>
    <row r="1594" customFormat="false" ht="15" hidden="false" customHeight="false" outlineLevel="0" collapsed="false">
      <c r="A1594" s="150" t="n">
        <v>5363</v>
      </c>
      <c r="B1594" s="141"/>
      <c r="C1594" s="111" t="s">
        <v>27</v>
      </c>
      <c r="D1594" s="111" t="n">
        <v>1</v>
      </c>
      <c r="E1594" s="111" t="n">
        <v>150</v>
      </c>
      <c r="F1594" s="156" t="n">
        <v>1799.49</v>
      </c>
      <c r="G1594" s="252" t="n">
        <v>85.69</v>
      </c>
      <c r="H1594" s="115" t="n">
        <v>1000</v>
      </c>
      <c r="I1594" s="253" t="s">
        <v>897</v>
      </c>
      <c r="J1594" s="159"/>
      <c r="K1594" s="149" t="s">
        <v>431</v>
      </c>
      <c r="L1594" s="168" t="s">
        <v>428</v>
      </c>
      <c r="M1594" s="292" t="n">
        <v>106</v>
      </c>
      <c r="N1594" s="174" t="n">
        <f aca="false">(((D1594*G1594)/1000)*E1594)*B1594</f>
        <v>0</v>
      </c>
    </row>
    <row r="1595" customFormat="false" ht="15" hidden="false" customHeight="false" outlineLevel="0" collapsed="false">
      <c r="A1595" s="150" t="n">
        <v>5364</v>
      </c>
      <c r="B1595" s="141"/>
      <c r="C1595" s="111" t="s">
        <v>27</v>
      </c>
      <c r="D1595" s="111" t="n">
        <v>1</v>
      </c>
      <c r="E1595" s="111" t="n">
        <v>150</v>
      </c>
      <c r="F1595" s="156" t="n">
        <v>2251.2</v>
      </c>
      <c r="G1595" s="252" t="n">
        <v>107.2</v>
      </c>
      <c r="H1595" s="115" t="n">
        <v>1000</v>
      </c>
      <c r="I1595" s="253" t="s">
        <v>897</v>
      </c>
      <c r="J1595" s="159"/>
      <c r="K1595" s="149" t="s">
        <v>432</v>
      </c>
      <c r="L1595" s="168" t="s">
        <v>428</v>
      </c>
      <c r="M1595" s="292" t="n">
        <v>106</v>
      </c>
      <c r="N1595" s="174" t="n">
        <f aca="false">(((D1595*G1595)/1000)*E1595)*B1595</f>
        <v>0</v>
      </c>
    </row>
    <row r="1596" customFormat="false" ht="15" hidden="false" customHeight="false" outlineLevel="0" collapsed="false">
      <c r="A1596" s="150" t="n">
        <v>5206</v>
      </c>
      <c r="B1596" s="141"/>
      <c r="C1596" s="111" t="s">
        <v>27</v>
      </c>
      <c r="D1596" s="111" t="n">
        <v>1</v>
      </c>
      <c r="E1596" s="111" t="n">
        <v>150</v>
      </c>
      <c r="F1596" s="156" t="n">
        <v>2428.02</v>
      </c>
      <c r="G1596" s="252" t="n">
        <v>115.62</v>
      </c>
      <c r="H1596" s="115" t="n">
        <v>1000</v>
      </c>
      <c r="I1596" s="253" t="s">
        <v>897</v>
      </c>
      <c r="J1596" s="159"/>
      <c r="K1596" s="149" t="s">
        <v>433</v>
      </c>
      <c r="L1596" s="168" t="s">
        <v>428</v>
      </c>
      <c r="M1596" s="292" t="n">
        <v>106</v>
      </c>
      <c r="N1596" s="174" t="n">
        <f aca="false">(((D1596*G1596)/1000)*E1596)*B1596</f>
        <v>0</v>
      </c>
    </row>
    <row r="1597" customFormat="false" ht="18" hidden="false" customHeight="false" outlineLevel="0" collapsed="false">
      <c r="A1597" s="293"/>
      <c r="B1597" s="219"/>
      <c r="C1597" s="178"/>
      <c r="D1597" s="220" t="n">
        <f aca="false">SUM(B1591:B1596)/6</f>
        <v>0</v>
      </c>
      <c r="E1597" s="190"/>
      <c r="F1597" s="156" t="n">
        <v>0</v>
      </c>
      <c r="G1597" s="294"/>
      <c r="H1597" s="134"/>
      <c r="I1597" s="180"/>
      <c r="J1597" s="190"/>
      <c r="K1597" s="188"/>
      <c r="L1597" s="191"/>
      <c r="M1597" s="251"/>
      <c r="N1597" s="183" t="s">
        <v>5</v>
      </c>
    </row>
    <row r="1598" customFormat="false" ht="18" hidden="false" customHeight="false" outlineLevel="0" collapsed="false">
      <c r="A1598" s="131"/>
      <c r="B1598" s="288"/>
      <c r="C1598" s="72"/>
      <c r="D1598" s="133"/>
      <c r="E1598" s="75"/>
      <c r="F1598" s="156"/>
      <c r="G1598" s="133"/>
      <c r="H1598" s="104"/>
      <c r="I1598" s="139"/>
      <c r="J1598" s="227" t="s">
        <v>1284</v>
      </c>
      <c r="K1598" s="137"/>
      <c r="L1598" s="75"/>
      <c r="M1598" s="295"/>
      <c r="N1598" s="98" t="s">
        <v>5</v>
      </c>
    </row>
    <row r="1599" customFormat="false" ht="15" hidden="false" customHeight="false" outlineLevel="0" collapsed="false">
      <c r="A1599" s="176"/>
      <c r="B1599" s="177"/>
      <c r="C1599" s="178"/>
      <c r="D1599" s="106"/>
      <c r="E1599" s="178"/>
      <c r="F1599" s="156" t="n">
        <v>0</v>
      </c>
      <c r="G1599" s="179"/>
      <c r="H1599" s="134"/>
      <c r="I1599" s="180"/>
      <c r="J1599" s="181"/>
      <c r="K1599" s="107" t="s">
        <v>1285</v>
      </c>
      <c r="L1599" s="182"/>
      <c r="M1599" s="296"/>
      <c r="N1599" s="183" t="s">
        <v>5</v>
      </c>
    </row>
    <row r="1600" customFormat="false" ht="15" hidden="false" customHeight="false" outlineLevel="0" collapsed="false">
      <c r="A1600" s="140" t="n">
        <v>3401</v>
      </c>
      <c r="B1600" s="141"/>
      <c r="C1600" s="142" t="s">
        <v>27</v>
      </c>
      <c r="D1600" s="142" t="n">
        <v>1</v>
      </c>
      <c r="E1600" s="142" t="n">
        <v>225</v>
      </c>
      <c r="F1600" s="156" t="n">
        <v>1803.69</v>
      </c>
      <c r="G1600" s="143" t="n">
        <v>57.26</v>
      </c>
      <c r="H1600" s="115" t="n">
        <v>1000</v>
      </c>
      <c r="I1600" s="253" t="s">
        <v>897</v>
      </c>
      <c r="J1600" s="144" t="s">
        <v>1286</v>
      </c>
      <c r="K1600" s="184" t="s">
        <v>397</v>
      </c>
      <c r="L1600" s="146" t="s">
        <v>30</v>
      </c>
      <c r="M1600" s="268" t="n">
        <v>106</v>
      </c>
      <c r="N1600" s="174" t="n">
        <f aca="false">(((D1600*G1600)/1000)*E1600)*B1600</f>
        <v>0</v>
      </c>
    </row>
    <row r="1601" customFormat="false" ht="15" hidden="false" customHeight="false" outlineLevel="0" collapsed="false">
      <c r="A1601" s="150" t="n">
        <v>3402</v>
      </c>
      <c r="B1601" s="141"/>
      <c r="C1601" s="111" t="s">
        <v>27</v>
      </c>
      <c r="D1601" s="111" t="n">
        <v>1</v>
      </c>
      <c r="E1601" s="142" t="n">
        <v>225</v>
      </c>
      <c r="F1601" s="156" t="n">
        <v>1803.69</v>
      </c>
      <c r="G1601" s="143" t="n">
        <v>57.26</v>
      </c>
      <c r="H1601" s="115" t="n">
        <v>1000</v>
      </c>
      <c r="I1601" s="253" t="s">
        <v>897</v>
      </c>
      <c r="J1601" s="144" t="s">
        <v>1286</v>
      </c>
      <c r="K1601" s="152" t="s">
        <v>399</v>
      </c>
      <c r="L1601" s="168" t="s">
        <v>30</v>
      </c>
      <c r="M1601" s="268" t="n">
        <v>106</v>
      </c>
      <c r="N1601" s="174" t="n">
        <f aca="false">(((D1601*G1601)/1000)*E1601)*B1601</f>
        <v>0</v>
      </c>
    </row>
    <row r="1602" customFormat="false" ht="15" hidden="false" customHeight="false" outlineLevel="0" collapsed="false">
      <c r="A1602" s="150" t="n">
        <v>3403</v>
      </c>
      <c r="B1602" s="141"/>
      <c r="C1602" s="111" t="s">
        <v>27</v>
      </c>
      <c r="D1602" s="111" t="n">
        <v>1</v>
      </c>
      <c r="E1602" s="142" t="n">
        <v>225</v>
      </c>
      <c r="F1602" s="156" t="n">
        <v>1803.69</v>
      </c>
      <c r="G1602" s="143" t="n">
        <v>57.26</v>
      </c>
      <c r="H1602" s="115" t="n">
        <v>1000</v>
      </c>
      <c r="I1602" s="253" t="s">
        <v>897</v>
      </c>
      <c r="J1602" s="144" t="s">
        <v>1286</v>
      </c>
      <c r="K1602" s="152" t="s">
        <v>398</v>
      </c>
      <c r="L1602" s="168" t="s">
        <v>30</v>
      </c>
      <c r="M1602" s="268" t="n">
        <v>106</v>
      </c>
      <c r="N1602" s="174" t="n">
        <f aca="false">(((D1602*G1602)/1000)*E1602)*B1602</f>
        <v>0</v>
      </c>
    </row>
    <row r="1603" customFormat="false" ht="15" hidden="false" customHeight="false" outlineLevel="0" collapsed="false">
      <c r="A1603" s="150" t="n">
        <v>3404</v>
      </c>
      <c r="B1603" s="141"/>
      <c r="C1603" s="111" t="s">
        <v>27</v>
      </c>
      <c r="D1603" s="111" t="n">
        <v>1</v>
      </c>
      <c r="E1603" s="142" t="n">
        <v>225</v>
      </c>
      <c r="F1603" s="156" t="n">
        <v>1803.69</v>
      </c>
      <c r="G1603" s="143" t="n">
        <v>57.26</v>
      </c>
      <c r="H1603" s="115" t="n">
        <v>1000</v>
      </c>
      <c r="I1603" s="253" t="s">
        <v>897</v>
      </c>
      <c r="J1603" s="144" t="s">
        <v>1286</v>
      </c>
      <c r="K1603" s="149" t="s">
        <v>1287</v>
      </c>
      <c r="L1603" s="168" t="s">
        <v>30</v>
      </c>
      <c r="M1603" s="268" t="n">
        <v>106</v>
      </c>
      <c r="N1603" s="174" t="n">
        <f aca="false">(((D1603*G1603)/1000)*E1603)*B1603</f>
        <v>0</v>
      </c>
    </row>
    <row r="1604" customFormat="false" ht="15" hidden="false" customHeight="false" outlineLevel="0" collapsed="false">
      <c r="A1604" s="140" t="n">
        <v>3405</v>
      </c>
      <c r="B1604" s="141"/>
      <c r="C1604" s="142" t="s">
        <v>27</v>
      </c>
      <c r="D1604" s="142" t="n">
        <v>1</v>
      </c>
      <c r="E1604" s="142" t="n">
        <v>225</v>
      </c>
      <c r="F1604" s="156" t="n">
        <v>1803.69</v>
      </c>
      <c r="G1604" s="143" t="n">
        <v>57.26</v>
      </c>
      <c r="H1604" s="115" t="n">
        <v>1000</v>
      </c>
      <c r="I1604" s="253" t="s">
        <v>897</v>
      </c>
      <c r="J1604" s="144" t="s">
        <v>1286</v>
      </c>
      <c r="K1604" s="184" t="s">
        <v>1288</v>
      </c>
      <c r="L1604" s="146" t="s">
        <v>30</v>
      </c>
      <c r="M1604" s="268" t="n">
        <v>107</v>
      </c>
      <c r="N1604" s="174" t="n">
        <f aca="false">(((D1604*G1604)/1000)*E1604)*B1604</f>
        <v>0</v>
      </c>
    </row>
    <row r="1605" customFormat="false" ht="15" hidden="false" customHeight="false" outlineLevel="0" collapsed="false">
      <c r="A1605" s="150" t="n">
        <v>3406</v>
      </c>
      <c r="B1605" s="141"/>
      <c r="C1605" s="111" t="s">
        <v>27</v>
      </c>
      <c r="D1605" s="111" t="n">
        <v>1</v>
      </c>
      <c r="E1605" s="142" t="n">
        <v>225</v>
      </c>
      <c r="F1605" s="156" t="n">
        <v>1803.69</v>
      </c>
      <c r="G1605" s="143" t="n">
        <v>57.26</v>
      </c>
      <c r="H1605" s="115" t="n">
        <v>1000</v>
      </c>
      <c r="I1605" s="253" t="s">
        <v>897</v>
      </c>
      <c r="J1605" s="144" t="s">
        <v>1286</v>
      </c>
      <c r="K1605" s="152" t="s">
        <v>395</v>
      </c>
      <c r="L1605" s="168" t="s">
        <v>30</v>
      </c>
      <c r="M1605" s="268" t="n">
        <v>107</v>
      </c>
      <c r="N1605" s="174" t="n">
        <f aca="false">(((D1605*G1605)/1000)*E1605)*B1605</f>
        <v>0</v>
      </c>
    </row>
    <row r="1606" customFormat="false" ht="15" hidden="false" customHeight="false" outlineLevel="0" collapsed="false">
      <c r="A1606" s="150" t="n">
        <v>3407</v>
      </c>
      <c r="B1606" s="141"/>
      <c r="C1606" s="111" t="s">
        <v>27</v>
      </c>
      <c r="D1606" s="111" t="n">
        <v>1</v>
      </c>
      <c r="E1606" s="142" t="n">
        <v>225</v>
      </c>
      <c r="F1606" s="156" t="n">
        <v>1803.69</v>
      </c>
      <c r="G1606" s="143" t="n">
        <v>57.26</v>
      </c>
      <c r="H1606" s="115" t="n">
        <v>1000</v>
      </c>
      <c r="I1606" s="253" t="s">
        <v>897</v>
      </c>
      <c r="J1606" s="144" t="s">
        <v>1286</v>
      </c>
      <c r="K1606" s="152" t="s">
        <v>1289</v>
      </c>
      <c r="L1606" s="168" t="s">
        <v>30</v>
      </c>
      <c r="M1606" s="268" t="n">
        <v>107</v>
      </c>
      <c r="N1606" s="174" t="n">
        <f aca="false">(((D1606*G1606)/1000)*E1606)*B1606</f>
        <v>0</v>
      </c>
    </row>
    <row r="1607" customFormat="false" ht="15" hidden="false" customHeight="false" outlineLevel="0" collapsed="false">
      <c r="A1607" s="150" t="n">
        <v>3408</v>
      </c>
      <c r="B1607" s="141"/>
      <c r="C1607" s="111" t="s">
        <v>27</v>
      </c>
      <c r="D1607" s="111" t="n">
        <v>1</v>
      </c>
      <c r="E1607" s="142" t="n">
        <v>225</v>
      </c>
      <c r="F1607" s="156" t="n">
        <v>1803.69</v>
      </c>
      <c r="G1607" s="143" t="n">
        <v>57.26</v>
      </c>
      <c r="H1607" s="115" t="n">
        <v>1000</v>
      </c>
      <c r="I1607" s="253" t="s">
        <v>897</v>
      </c>
      <c r="J1607" s="144" t="s">
        <v>1286</v>
      </c>
      <c r="K1607" s="149" t="s">
        <v>396</v>
      </c>
      <c r="L1607" s="168" t="s">
        <v>30</v>
      </c>
      <c r="M1607" s="268" t="n">
        <v>107</v>
      </c>
      <c r="N1607" s="174" t="n">
        <f aca="false">(((D1607*G1607)/1000)*E1607)*B1607</f>
        <v>0</v>
      </c>
    </row>
    <row r="1608" customFormat="false" ht="15" hidden="false" customHeight="false" outlineLevel="0" collapsed="false">
      <c r="A1608" s="140" t="n">
        <v>3411</v>
      </c>
      <c r="B1608" s="141"/>
      <c r="C1608" s="142" t="s">
        <v>27</v>
      </c>
      <c r="D1608" s="142" t="n">
        <v>1</v>
      </c>
      <c r="E1608" s="142" t="n">
        <v>225</v>
      </c>
      <c r="F1608" s="156" t="n">
        <v>1803.69</v>
      </c>
      <c r="G1608" s="143" t="n">
        <v>57.26</v>
      </c>
      <c r="H1608" s="115" t="n">
        <v>1000</v>
      </c>
      <c r="I1608" s="253" t="s">
        <v>897</v>
      </c>
      <c r="J1608" s="159" t="s">
        <v>1290</v>
      </c>
      <c r="K1608" s="184" t="s">
        <v>1291</v>
      </c>
      <c r="L1608" s="146" t="s">
        <v>30</v>
      </c>
      <c r="M1608" s="268" t="n">
        <v>107</v>
      </c>
      <c r="N1608" s="174" t="n">
        <f aca="false">(((D1608*G1608)/1000)*E1608)*B1608</f>
        <v>0</v>
      </c>
    </row>
    <row r="1609" customFormat="false" ht="15" hidden="false" customHeight="false" outlineLevel="0" collapsed="false">
      <c r="A1609" s="150" t="n">
        <v>3412</v>
      </c>
      <c r="B1609" s="141"/>
      <c r="C1609" s="111" t="s">
        <v>27</v>
      </c>
      <c r="D1609" s="111" t="n">
        <v>1</v>
      </c>
      <c r="E1609" s="142" t="n">
        <v>225</v>
      </c>
      <c r="F1609" s="156" t="n">
        <v>2045.925</v>
      </c>
      <c r="G1609" s="143" t="n">
        <v>64.95</v>
      </c>
      <c r="H1609" s="115" t="n">
        <v>1000</v>
      </c>
      <c r="I1609" s="253" t="s">
        <v>897</v>
      </c>
      <c r="J1609" s="159" t="s">
        <v>1290</v>
      </c>
      <c r="K1609" s="152" t="s">
        <v>420</v>
      </c>
      <c r="L1609" s="168" t="s">
        <v>30</v>
      </c>
      <c r="M1609" s="268" t="n">
        <v>107</v>
      </c>
      <c r="N1609" s="174" t="n">
        <f aca="false">(((D1609*G1609)/1000)*E1609)*B1609</f>
        <v>0</v>
      </c>
    </row>
    <row r="1610" customFormat="false" ht="15" hidden="false" customHeight="false" outlineLevel="0" collapsed="false">
      <c r="A1610" s="150" t="n">
        <v>3413</v>
      </c>
      <c r="B1610" s="141"/>
      <c r="C1610" s="111" t="s">
        <v>27</v>
      </c>
      <c r="D1610" s="111" t="n">
        <v>1</v>
      </c>
      <c r="E1610" s="142" t="n">
        <v>225</v>
      </c>
      <c r="F1610" s="156" t="n">
        <v>1815.975</v>
      </c>
      <c r="G1610" s="143" t="n">
        <v>57.65</v>
      </c>
      <c r="H1610" s="115" t="n">
        <v>1000</v>
      </c>
      <c r="I1610" s="253" t="s">
        <v>897</v>
      </c>
      <c r="J1610" s="159" t="s">
        <v>1290</v>
      </c>
      <c r="K1610" s="152" t="s">
        <v>419</v>
      </c>
      <c r="L1610" s="168" t="s">
        <v>30</v>
      </c>
      <c r="M1610" s="268" t="n">
        <v>107</v>
      </c>
      <c r="N1610" s="174" t="n">
        <f aca="false">(((D1610*G1610)/1000)*E1610)*B1610</f>
        <v>0</v>
      </c>
    </row>
    <row r="1611" customFormat="false" ht="15" hidden="false" customHeight="false" outlineLevel="0" collapsed="false">
      <c r="A1611" s="150" t="n">
        <v>3414</v>
      </c>
      <c r="B1611" s="141"/>
      <c r="C1611" s="111" t="s">
        <v>27</v>
      </c>
      <c r="D1611" s="111" t="n">
        <v>1</v>
      </c>
      <c r="E1611" s="142" t="n">
        <v>225</v>
      </c>
      <c r="F1611" s="156" t="n">
        <v>2045.925</v>
      </c>
      <c r="G1611" s="143" t="n">
        <v>64.95</v>
      </c>
      <c r="H1611" s="115" t="n">
        <v>1000</v>
      </c>
      <c r="I1611" s="253" t="s">
        <v>897</v>
      </c>
      <c r="J1611" s="159" t="s">
        <v>1290</v>
      </c>
      <c r="K1611" s="149" t="s">
        <v>1292</v>
      </c>
      <c r="L1611" s="168" t="s">
        <v>30</v>
      </c>
      <c r="M1611" s="268" t="n">
        <v>107</v>
      </c>
      <c r="N1611" s="174" t="n">
        <f aca="false">(((D1611*G1611)/1000)*E1611)*B1611</f>
        <v>0</v>
      </c>
    </row>
    <row r="1612" customFormat="false" ht="15" hidden="false" customHeight="false" outlineLevel="0" collapsed="false">
      <c r="A1612" s="140" t="n">
        <v>3415</v>
      </c>
      <c r="B1612" s="141"/>
      <c r="C1612" s="142" t="s">
        <v>27</v>
      </c>
      <c r="D1612" s="142" t="n">
        <v>1</v>
      </c>
      <c r="E1612" s="142" t="n">
        <v>225</v>
      </c>
      <c r="F1612" s="156" t="n">
        <v>1803.69</v>
      </c>
      <c r="G1612" s="143" t="n">
        <v>57.26</v>
      </c>
      <c r="H1612" s="115" t="n">
        <v>1000</v>
      </c>
      <c r="I1612" s="253" t="s">
        <v>897</v>
      </c>
      <c r="J1612" s="159" t="s">
        <v>1290</v>
      </c>
      <c r="K1612" s="184" t="s">
        <v>1293</v>
      </c>
      <c r="L1612" s="146" t="s">
        <v>30</v>
      </c>
      <c r="M1612" s="268" t="n">
        <v>107</v>
      </c>
      <c r="N1612" s="174" t="n">
        <f aca="false">(((D1612*G1612)/1000)*E1612)*B1612</f>
        <v>0</v>
      </c>
    </row>
    <row r="1613" customFormat="false" ht="15" hidden="false" customHeight="false" outlineLevel="0" collapsed="false">
      <c r="A1613" s="150" t="n">
        <v>3416</v>
      </c>
      <c r="B1613" s="141"/>
      <c r="C1613" s="111" t="s">
        <v>27</v>
      </c>
      <c r="D1613" s="111" t="n">
        <v>1</v>
      </c>
      <c r="E1613" s="142" t="n">
        <v>225</v>
      </c>
      <c r="F1613" s="156" t="n">
        <v>2045.925</v>
      </c>
      <c r="G1613" s="143" t="n">
        <v>64.95</v>
      </c>
      <c r="H1613" s="115" t="n">
        <v>1000</v>
      </c>
      <c r="I1613" s="253" t="s">
        <v>897</v>
      </c>
      <c r="J1613" s="159" t="s">
        <v>1290</v>
      </c>
      <c r="K1613" s="152" t="s">
        <v>424</v>
      </c>
      <c r="L1613" s="168" t="s">
        <v>30</v>
      </c>
      <c r="M1613" s="268" t="n">
        <v>107</v>
      </c>
      <c r="N1613" s="174" t="n">
        <f aca="false">(((D1613*G1613)/1000)*E1613)*B1613</f>
        <v>0</v>
      </c>
    </row>
    <row r="1614" customFormat="false" ht="15" hidden="false" customHeight="false" outlineLevel="0" collapsed="false">
      <c r="A1614" s="150" t="n">
        <v>3417</v>
      </c>
      <c r="B1614" s="141"/>
      <c r="C1614" s="111" t="s">
        <v>27</v>
      </c>
      <c r="D1614" s="111" t="n">
        <v>1</v>
      </c>
      <c r="E1614" s="142" t="n">
        <v>225</v>
      </c>
      <c r="F1614" s="156" t="n">
        <v>1815.975</v>
      </c>
      <c r="G1614" s="143" t="n">
        <v>57.65</v>
      </c>
      <c r="H1614" s="115" t="n">
        <v>1000</v>
      </c>
      <c r="I1614" s="253" t="s">
        <v>897</v>
      </c>
      <c r="J1614" s="159" t="s">
        <v>1290</v>
      </c>
      <c r="K1614" s="152" t="s">
        <v>1294</v>
      </c>
      <c r="L1614" s="168" t="s">
        <v>30</v>
      </c>
      <c r="M1614" s="268" t="n">
        <v>107</v>
      </c>
      <c r="N1614" s="174" t="n">
        <f aca="false">(((D1614*G1614)/1000)*E1614)*B1614</f>
        <v>0</v>
      </c>
    </row>
    <row r="1615" customFormat="false" ht="15" hidden="false" customHeight="false" outlineLevel="0" collapsed="false">
      <c r="A1615" s="150" t="n">
        <v>3418</v>
      </c>
      <c r="B1615" s="141"/>
      <c r="C1615" s="111" t="s">
        <v>27</v>
      </c>
      <c r="D1615" s="111" t="n">
        <v>1</v>
      </c>
      <c r="E1615" s="142" t="n">
        <v>225</v>
      </c>
      <c r="F1615" s="156" t="n">
        <v>2045.925</v>
      </c>
      <c r="G1615" s="143" t="n">
        <v>64.95</v>
      </c>
      <c r="H1615" s="115" t="n">
        <v>1000</v>
      </c>
      <c r="I1615" s="253" t="s">
        <v>897</v>
      </c>
      <c r="J1615" s="159" t="s">
        <v>1290</v>
      </c>
      <c r="K1615" s="149" t="s">
        <v>423</v>
      </c>
      <c r="L1615" s="168" t="s">
        <v>30</v>
      </c>
      <c r="M1615" s="268" t="n">
        <v>107</v>
      </c>
      <c r="N1615" s="174" t="n">
        <f aca="false">(((D1615*G1615)/1000)*E1615)*B1615</f>
        <v>0</v>
      </c>
    </row>
    <row r="1616" customFormat="false" ht="15" hidden="false" customHeight="false" outlineLevel="0" collapsed="false">
      <c r="A1616" s="140" t="n">
        <v>3419</v>
      </c>
      <c r="B1616" s="141"/>
      <c r="C1616" s="142" t="s">
        <v>27</v>
      </c>
      <c r="D1616" s="142" t="n">
        <v>1</v>
      </c>
      <c r="E1616" s="142" t="n">
        <v>225</v>
      </c>
      <c r="F1616" s="156" t="n">
        <v>2045.925</v>
      </c>
      <c r="G1616" s="143" t="n">
        <v>64.95</v>
      </c>
      <c r="H1616" s="115" t="n">
        <v>1000</v>
      </c>
      <c r="I1616" s="253" t="s">
        <v>897</v>
      </c>
      <c r="J1616" s="159" t="s">
        <v>1290</v>
      </c>
      <c r="K1616" s="184" t="s">
        <v>421</v>
      </c>
      <c r="L1616" s="146" t="s">
        <v>30</v>
      </c>
      <c r="M1616" s="268" t="n">
        <v>107</v>
      </c>
      <c r="N1616" s="174" t="n">
        <f aca="false">(((D1616*G1616)/1000)*E1616)*B1616</f>
        <v>0</v>
      </c>
    </row>
    <row r="1617" customFormat="false" ht="15" hidden="false" customHeight="false" outlineLevel="0" collapsed="false">
      <c r="A1617" s="150" t="n">
        <v>3420</v>
      </c>
      <c r="B1617" s="141"/>
      <c r="C1617" s="111" t="s">
        <v>27</v>
      </c>
      <c r="D1617" s="111" t="n">
        <v>1</v>
      </c>
      <c r="E1617" s="142" t="n">
        <v>225</v>
      </c>
      <c r="F1617" s="156" t="n">
        <v>2045.925</v>
      </c>
      <c r="G1617" s="143" t="n">
        <v>64.95</v>
      </c>
      <c r="H1617" s="115" t="n">
        <v>1000</v>
      </c>
      <c r="I1617" s="253" t="s">
        <v>897</v>
      </c>
      <c r="J1617" s="159" t="s">
        <v>1290</v>
      </c>
      <c r="K1617" s="152" t="s">
        <v>1295</v>
      </c>
      <c r="L1617" s="168" t="s">
        <v>30</v>
      </c>
      <c r="M1617" s="268" t="n">
        <v>107</v>
      </c>
      <c r="N1617" s="174" t="n">
        <f aca="false">(((D1617*G1617)/1000)*E1617)*B1617</f>
        <v>0</v>
      </c>
    </row>
    <row r="1618" customFormat="false" ht="15" hidden="false" customHeight="false" outlineLevel="0" collapsed="false">
      <c r="A1618" s="150" t="n">
        <v>3421</v>
      </c>
      <c r="B1618" s="141"/>
      <c r="C1618" s="111" t="s">
        <v>27</v>
      </c>
      <c r="D1618" s="111" t="n">
        <v>1</v>
      </c>
      <c r="E1618" s="142" t="n">
        <v>225</v>
      </c>
      <c r="F1618" s="156" t="n">
        <v>2045.925</v>
      </c>
      <c r="G1618" s="143" t="n">
        <v>64.95</v>
      </c>
      <c r="H1618" s="115" t="n">
        <v>1000</v>
      </c>
      <c r="I1618" s="253" t="s">
        <v>897</v>
      </c>
      <c r="J1618" s="159" t="s">
        <v>1290</v>
      </c>
      <c r="K1618" s="152" t="s">
        <v>1223</v>
      </c>
      <c r="L1618" s="168" t="s">
        <v>30</v>
      </c>
      <c r="M1618" s="268" t="n">
        <v>107</v>
      </c>
      <c r="N1618" s="174" t="n">
        <f aca="false">(((D1618*G1618)/1000)*E1618)*B1618</f>
        <v>0</v>
      </c>
    </row>
    <row r="1619" customFormat="false" ht="15" hidden="false" customHeight="false" outlineLevel="0" collapsed="false">
      <c r="A1619" s="150" t="n">
        <v>3422</v>
      </c>
      <c r="B1619" s="141"/>
      <c r="C1619" s="111" t="s">
        <v>27</v>
      </c>
      <c r="D1619" s="111" t="n">
        <v>1</v>
      </c>
      <c r="E1619" s="142" t="n">
        <v>225</v>
      </c>
      <c r="F1619" s="156" t="n">
        <v>1803.69</v>
      </c>
      <c r="G1619" s="143" t="n">
        <v>57.26</v>
      </c>
      <c r="H1619" s="115" t="n">
        <v>1000</v>
      </c>
      <c r="I1619" s="253" t="s">
        <v>897</v>
      </c>
      <c r="J1619" s="159" t="s">
        <v>1290</v>
      </c>
      <c r="K1619" s="149" t="s">
        <v>418</v>
      </c>
      <c r="L1619" s="168" t="s">
        <v>30</v>
      </c>
      <c r="M1619" s="268" t="n">
        <v>107</v>
      </c>
      <c r="N1619" s="174" t="n">
        <f aca="false">(((D1619*G1619)/1000)*E1619)*B1619</f>
        <v>0</v>
      </c>
    </row>
    <row r="1620" customFormat="false" ht="15" hidden="false" customHeight="false" outlineLevel="0" collapsed="false">
      <c r="A1620" s="297" t="n">
        <v>4326</v>
      </c>
      <c r="B1620" s="141"/>
      <c r="C1620" s="111" t="s">
        <v>27</v>
      </c>
      <c r="D1620" s="111" t="n">
        <v>1</v>
      </c>
      <c r="E1620" s="142" t="n">
        <v>225</v>
      </c>
      <c r="F1620" s="156" t="n">
        <v>1803.69</v>
      </c>
      <c r="G1620" s="143" t="n">
        <v>57.26</v>
      </c>
      <c r="H1620" s="115" t="n">
        <v>1000</v>
      </c>
      <c r="I1620" s="253" t="s">
        <v>897</v>
      </c>
      <c r="J1620" s="159" t="s">
        <v>1290</v>
      </c>
      <c r="K1620" s="298" t="s">
        <v>183</v>
      </c>
      <c r="L1620" s="168" t="s">
        <v>30</v>
      </c>
      <c r="M1620" s="292" t="n">
        <v>108</v>
      </c>
      <c r="N1620" s="174" t="n">
        <f aca="false">(((D1620*G1620)/1000)*E1620)*B1620</f>
        <v>0</v>
      </c>
    </row>
    <row r="1621" customFormat="false" ht="15" hidden="false" customHeight="false" outlineLevel="0" collapsed="false">
      <c r="A1621" s="297" t="n">
        <v>4327</v>
      </c>
      <c r="B1621" s="141"/>
      <c r="C1621" s="111" t="s">
        <v>27</v>
      </c>
      <c r="D1621" s="111" t="n">
        <v>1</v>
      </c>
      <c r="E1621" s="142" t="n">
        <v>225</v>
      </c>
      <c r="F1621" s="156" t="n">
        <v>2045.925</v>
      </c>
      <c r="G1621" s="143" t="n">
        <v>64.95</v>
      </c>
      <c r="H1621" s="115" t="n">
        <v>1000</v>
      </c>
      <c r="I1621" s="253" t="s">
        <v>897</v>
      </c>
      <c r="J1621" s="159" t="s">
        <v>1290</v>
      </c>
      <c r="K1621" s="298" t="s">
        <v>1224</v>
      </c>
      <c r="L1621" s="168" t="s">
        <v>30</v>
      </c>
      <c r="M1621" s="292" t="n">
        <v>108</v>
      </c>
      <c r="N1621" s="174" t="n">
        <f aca="false">(((D1621*G1621)/1000)*E1621)*B1621</f>
        <v>0</v>
      </c>
    </row>
    <row r="1622" customFormat="false" ht="15" hidden="false" customHeight="false" outlineLevel="0" collapsed="false">
      <c r="A1622" s="297" t="n">
        <v>4328</v>
      </c>
      <c r="B1622" s="141"/>
      <c r="C1622" s="111" t="s">
        <v>27</v>
      </c>
      <c r="D1622" s="111" t="n">
        <v>1</v>
      </c>
      <c r="E1622" s="142" t="n">
        <v>225</v>
      </c>
      <c r="F1622" s="156" t="n">
        <v>2045.925</v>
      </c>
      <c r="G1622" s="143" t="n">
        <v>64.95</v>
      </c>
      <c r="H1622" s="115" t="n">
        <v>1000</v>
      </c>
      <c r="I1622" s="253" t="s">
        <v>897</v>
      </c>
      <c r="J1622" s="159" t="s">
        <v>1290</v>
      </c>
      <c r="K1622" s="298" t="s">
        <v>1296</v>
      </c>
      <c r="L1622" s="168" t="s">
        <v>30</v>
      </c>
      <c r="M1622" s="292" t="n">
        <v>108</v>
      </c>
      <c r="N1622" s="174" t="n">
        <f aca="false">(((D1622*G1622)/1000)*E1622)*B1622</f>
        <v>0</v>
      </c>
    </row>
    <row r="1623" customFormat="false" ht="15" hidden="false" customHeight="false" outlineLevel="0" collapsed="false">
      <c r="A1623" s="297" t="n">
        <v>4329</v>
      </c>
      <c r="B1623" s="141"/>
      <c r="C1623" s="111" t="s">
        <v>27</v>
      </c>
      <c r="D1623" s="111" t="n">
        <v>1</v>
      </c>
      <c r="E1623" s="142" t="n">
        <v>225</v>
      </c>
      <c r="F1623" s="156" t="n">
        <v>2045.925</v>
      </c>
      <c r="G1623" s="143" t="n">
        <v>64.95</v>
      </c>
      <c r="H1623" s="115" t="n">
        <v>1000</v>
      </c>
      <c r="I1623" s="253" t="s">
        <v>897</v>
      </c>
      <c r="J1623" s="159" t="s">
        <v>1290</v>
      </c>
      <c r="K1623" s="298" t="s">
        <v>899</v>
      </c>
      <c r="L1623" s="168" t="s">
        <v>30</v>
      </c>
      <c r="M1623" s="292" t="n">
        <v>108</v>
      </c>
      <c r="N1623" s="174" t="n">
        <f aca="false">(((D1623*G1623)/1000)*E1623)*B1623</f>
        <v>0</v>
      </c>
    </row>
    <row r="1624" customFormat="false" ht="15" hidden="false" customHeight="false" outlineLevel="0" collapsed="false">
      <c r="A1624" s="176"/>
      <c r="B1624" s="177"/>
      <c r="C1624" s="178"/>
      <c r="D1624" s="106"/>
      <c r="E1624" s="142"/>
      <c r="F1624" s="156" t="n">
        <v>0</v>
      </c>
      <c r="G1624" s="179"/>
      <c r="H1624" s="134"/>
      <c r="I1624" s="180"/>
      <c r="J1624" s="181"/>
      <c r="K1624" s="107" t="s">
        <v>896</v>
      </c>
      <c r="L1624" s="182"/>
      <c r="M1624" s="296"/>
      <c r="N1624" s="183" t="s">
        <v>5</v>
      </c>
    </row>
    <row r="1625" customFormat="false" ht="15" hidden="false" customHeight="false" outlineLevel="0" collapsed="false">
      <c r="A1625" s="140" t="n">
        <v>4301</v>
      </c>
      <c r="B1625" s="141"/>
      <c r="C1625" s="142" t="s">
        <v>27</v>
      </c>
      <c r="D1625" s="142" t="n">
        <v>1</v>
      </c>
      <c r="E1625" s="142" t="n">
        <v>175</v>
      </c>
      <c r="F1625" s="156" t="n">
        <v>1827.945</v>
      </c>
      <c r="G1625" s="143" t="n">
        <v>74.61</v>
      </c>
      <c r="H1625" s="115" t="n">
        <v>1000</v>
      </c>
      <c r="I1625" s="253" t="s">
        <v>897</v>
      </c>
      <c r="J1625" s="144" t="s">
        <v>1286</v>
      </c>
      <c r="K1625" s="184" t="s">
        <v>397</v>
      </c>
      <c r="L1625" s="168" t="s">
        <v>205</v>
      </c>
      <c r="M1625" s="268" t="n">
        <v>108</v>
      </c>
      <c r="N1625" s="174" t="n">
        <f aca="false">(((D1625*G1625)/1000)*E1625)*B1625</f>
        <v>0</v>
      </c>
    </row>
    <row r="1626" customFormat="false" ht="15" hidden="false" customHeight="false" outlineLevel="0" collapsed="false">
      <c r="A1626" s="150" t="n">
        <v>4302</v>
      </c>
      <c r="B1626" s="141"/>
      <c r="C1626" s="111" t="s">
        <v>27</v>
      </c>
      <c r="D1626" s="111" t="n">
        <v>1</v>
      </c>
      <c r="E1626" s="142" t="n">
        <v>175</v>
      </c>
      <c r="F1626" s="156" t="n">
        <v>1827.945</v>
      </c>
      <c r="G1626" s="143" t="n">
        <v>74.61</v>
      </c>
      <c r="H1626" s="115" t="n">
        <v>1000</v>
      </c>
      <c r="I1626" s="253" t="s">
        <v>897</v>
      </c>
      <c r="J1626" s="144" t="s">
        <v>1286</v>
      </c>
      <c r="K1626" s="152" t="s">
        <v>399</v>
      </c>
      <c r="L1626" s="168" t="s">
        <v>205</v>
      </c>
      <c r="M1626" s="268" t="n">
        <v>108</v>
      </c>
      <c r="N1626" s="174" t="n">
        <f aca="false">(((D1626*G1626)/1000)*E1626)*B1626</f>
        <v>0</v>
      </c>
    </row>
    <row r="1627" customFormat="false" ht="15" hidden="false" customHeight="false" outlineLevel="0" collapsed="false">
      <c r="A1627" s="150" t="n">
        <v>4303</v>
      </c>
      <c r="B1627" s="141"/>
      <c r="C1627" s="111" t="s">
        <v>27</v>
      </c>
      <c r="D1627" s="111" t="n">
        <v>1</v>
      </c>
      <c r="E1627" s="142" t="n">
        <v>175</v>
      </c>
      <c r="F1627" s="156" t="n">
        <v>1827.945</v>
      </c>
      <c r="G1627" s="143" t="n">
        <v>74.61</v>
      </c>
      <c r="H1627" s="115" t="n">
        <v>1000</v>
      </c>
      <c r="I1627" s="253" t="s">
        <v>897</v>
      </c>
      <c r="J1627" s="144" t="s">
        <v>1286</v>
      </c>
      <c r="K1627" s="152" t="s">
        <v>398</v>
      </c>
      <c r="L1627" s="168" t="s">
        <v>205</v>
      </c>
      <c r="M1627" s="268" t="n">
        <v>108</v>
      </c>
      <c r="N1627" s="174" t="n">
        <f aca="false">(((D1627*G1627)/1000)*E1627)*B1627</f>
        <v>0</v>
      </c>
    </row>
    <row r="1628" customFormat="false" ht="15" hidden="false" customHeight="false" outlineLevel="0" collapsed="false">
      <c r="A1628" s="150" t="n">
        <v>4304</v>
      </c>
      <c r="B1628" s="141"/>
      <c r="C1628" s="111" t="s">
        <v>27</v>
      </c>
      <c r="D1628" s="111" t="n">
        <v>1</v>
      </c>
      <c r="E1628" s="142" t="n">
        <v>175</v>
      </c>
      <c r="F1628" s="156" t="n">
        <v>1827.945</v>
      </c>
      <c r="G1628" s="143" t="n">
        <v>74.61</v>
      </c>
      <c r="H1628" s="115" t="n">
        <v>1000</v>
      </c>
      <c r="I1628" s="253" t="s">
        <v>897</v>
      </c>
      <c r="J1628" s="144" t="s">
        <v>1286</v>
      </c>
      <c r="K1628" s="149" t="s">
        <v>1287</v>
      </c>
      <c r="L1628" s="168" t="s">
        <v>205</v>
      </c>
      <c r="M1628" s="268" t="n">
        <v>108</v>
      </c>
      <c r="N1628" s="174" t="n">
        <f aca="false">(((D1628*G1628)/1000)*E1628)*B1628</f>
        <v>0</v>
      </c>
    </row>
    <row r="1629" customFormat="false" ht="15" hidden="false" customHeight="false" outlineLevel="0" collapsed="false">
      <c r="A1629" s="140" t="n">
        <v>4305</v>
      </c>
      <c r="B1629" s="141"/>
      <c r="C1629" s="142" t="s">
        <v>27</v>
      </c>
      <c r="D1629" s="142" t="n">
        <v>1</v>
      </c>
      <c r="E1629" s="142" t="n">
        <v>175</v>
      </c>
      <c r="F1629" s="156" t="n">
        <v>1827.945</v>
      </c>
      <c r="G1629" s="143" t="n">
        <v>74.61</v>
      </c>
      <c r="H1629" s="115" t="n">
        <v>1000</v>
      </c>
      <c r="I1629" s="253" t="s">
        <v>897</v>
      </c>
      <c r="J1629" s="144" t="s">
        <v>1286</v>
      </c>
      <c r="K1629" s="184" t="s">
        <v>1288</v>
      </c>
      <c r="L1629" s="168" t="s">
        <v>205</v>
      </c>
      <c r="M1629" s="268" t="n">
        <v>108</v>
      </c>
      <c r="N1629" s="174" t="n">
        <f aca="false">(((D1629*G1629)/1000)*E1629)*B1629</f>
        <v>0</v>
      </c>
    </row>
    <row r="1630" customFormat="false" ht="15" hidden="false" customHeight="false" outlineLevel="0" collapsed="false">
      <c r="A1630" s="150" t="n">
        <v>4306</v>
      </c>
      <c r="B1630" s="141"/>
      <c r="C1630" s="111" t="s">
        <v>27</v>
      </c>
      <c r="D1630" s="111" t="n">
        <v>1</v>
      </c>
      <c r="E1630" s="142" t="n">
        <v>175</v>
      </c>
      <c r="F1630" s="156" t="n">
        <v>1827.945</v>
      </c>
      <c r="G1630" s="143" t="n">
        <v>74.61</v>
      </c>
      <c r="H1630" s="115" t="n">
        <v>1000</v>
      </c>
      <c r="I1630" s="253" t="s">
        <v>897</v>
      </c>
      <c r="J1630" s="144" t="s">
        <v>1286</v>
      </c>
      <c r="K1630" s="152" t="s">
        <v>395</v>
      </c>
      <c r="L1630" s="168" t="s">
        <v>205</v>
      </c>
      <c r="M1630" s="268" t="n">
        <v>108</v>
      </c>
      <c r="N1630" s="174" t="n">
        <f aca="false">(((D1630*G1630)/1000)*E1630)*B1630</f>
        <v>0</v>
      </c>
    </row>
    <row r="1631" customFormat="false" ht="15" hidden="false" customHeight="false" outlineLevel="0" collapsed="false">
      <c r="A1631" s="150" t="n">
        <v>4307</v>
      </c>
      <c r="B1631" s="141"/>
      <c r="C1631" s="111" t="s">
        <v>27</v>
      </c>
      <c r="D1631" s="111" t="n">
        <v>1</v>
      </c>
      <c r="E1631" s="142" t="n">
        <v>175</v>
      </c>
      <c r="F1631" s="156" t="n">
        <v>1827.945</v>
      </c>
      <c r="G1631" s="143" t="n">
        <v>74.61</v>
      </c>
      <c r="H1631" s="115" t="n">
        <v>1000</v>
      </c>
      <c r="I1631" s="253" t="s">
        <v>897</v>
      </c>
      <c r="J1631" s="144" t="s">
        <v>1286</v>
      </c>
      <c r="K1631" s="152" t="s">
        <v>1289</v>
      </c>
      <c r="L1631" s="168" t="s">
        <v>205</v>
      </c>
      <c r="M1631" s="268" t="n">
        <v>108</v>
      </c>
      <c r="N1631" s="174" t="n">
        <f aca="false">(((D1631*G1631)/1000)*E1631)*B1631</f>
        <v>0</v>
      </c>
    </row>
    <row r="1632" customFormat="false" ht="15" hidden="false" customHeight="false" outlineLevel="0" collapsed="false">
      <c r="A1632" s="150" t="n">
        <v>4308</v>
      </c>
      <c r="B1632" s="141"/>
      <c r="C1632" s="111" t="s">
        <v>27</v>
      </c>
      <c r="D1632" s="111" t="n">
        <v>1</v>
      </c>
      <c r="E1632" s="142" t="n">
        <v>175</v>
      </c>
      <c r="F1632" s="156" t="n">
        <v>1827.945</v>
      </c>
      <c r="G1632" s="143" t="n">
        <v>74.61</v>
      </c>
      <c r="H1632" s="115" t="n">
        <v>1000</v>
      </c>
      <c r="I1632" s="253" t="s">
        <v>897</v>
      </c>
      <c r="J1632" s="144" t="s">
        <v>1286</v>
      </c>
      <c r="K1632" s="149" t="s">
        <v>396</v>
      </c>
      <c r="L1632" s="168" t="s">
        <v>205</v>
      </c>
      <c r="M1632" s="268" t="n">
        <v>108</v>
      </c>
      <c r="N1632" s="174" t="n">
        <f aca="false">(((D1632*G1632)/1000)*E1632)*B1632</f>
        <v>0</v>
      </c>
    </row>
    <row r="1633" customFormat="false" ht="15" hidden="false" customHeight="false" outlineLevel="0" collapsed="false">
      <c r="A1633" s="140" t="n">
        <v>3506</v>
      </c>
      <c r="B1633" s="141"/>
      <c r="C1633" s="142" t="s">
        <v>27</v>
      </c>
      <c r="D1633" s="142" t="n">
        <v>1</v>
      </c>
      <c r="E1633" s="142" t="n">
        <v>175</v>
      </c>
      <c r="F1633" s="156" t="n">
        <v>1827.945</v>
      </c>
      <c r="G1633" s="143" t="n">
        <v>74.61</v>
      </c>
      <c r="H1633" s="115" t="n">
        <v>1000</v>
      </c>
      <c r="I1633" s="253" t="s">
        <v>897</v>
      </c>
      <c r="J1633" s="159" t="s">
        <v>1290</v>
      </c>
      <c r="K1633" s="184" t="s">
        <v>1291</v>
      </c>
      <c r="L1633" s="168" t="s">
        <v>205</v>
      </c>
      <c r="M1633" s="268" t="n">
        <v>108</v>
      </c>
      <c r="N1633" s="174" t="n">
        <f aca="false">(((D1633*G1633)/1000)*E1633)*B1633</f>
        <v>0</v>
      </c>
    </row>
    <row r="1634" customFormat="false" ht="15" hidden="false" customHeight="false" outlineLevel="0" collapsed="false">
      <c r="A1634" s="150" t="n">
        <v>3507</v>
      </c>
      <c r="B1634" s="141"/>
      <c r="C1634" s="111" t="s">
        <v>27</v>
      </c>
      <c r="D1634" s="111" t="n">
        <v>1</v>
      </c>
      <c r="E1634" s="142" t="n">
        <v>175</v>
      </c>
      <c r="F1634" s="156" t="n">
        <v>2016.105</v>
      </c>
      <c r="G1634" s="143" t="n">
        <v>82.29</v>
      </c>
      <c r="H1634" s="115" t="n">
        <v>1000</v>
      </c>
      <c r="I1634" s="253" t="s">
        <v>897</v>
      </c>
      <c r="J1634" s="159" t="s">
        <v>1290</v>
      </c>
      <c r="K1634" s="152" t="s">
        <v>420</v>
      </c>
      <c r="L1634" s="168" t="s">
        <v>205</v>
      </c>
      <c r="M1634" s="268" t="n">
        <v>108</v>
      </c>
      <c r="N1634" s="174" t="n">
        <f aca="false">(((D1634*G1634)/1000)*E1634)*B1634</f>
        <v>0</v>
      </c>
    </row>
    <row r="1635" customFormat="false" ht="15" hidden="false" customHeight="false" outlineLevel="0" collapsed="false">
      <c r="A1635" s="150" t="n">
        <v>3508</v>
      </c>
      <c r="B1635" s="141"/>
      <c r="C1635" s="111" t="s">
        <v>27</v>
      </c>
      <c r="D1635" s="111" t="n">
        <v>1</v>
      </c>
      <c r="E1635" s="142" t="n">
        <v>175</v>
      </c>
      <c r="F1635" s="156" t="n">
        <v>1827.945</v>
      </c>
      <c r="G1635" s="143" t="n">
        <v>74.61</v>
      </c>
      <c r="H1635" s="115" t="n">
        <v>1000</v>
      </c>
      <c r="I1635" s="253" t="s">
        <v>897</v>
      </c>
      <c r="J1635" s="159" t="s">
        <v>1290</v>
      </c>
      <c r="K1635" s="152" t="s">
        <v>419</v>
      </c>
      <c r="L1635" s="168" t="s">
        <v>205</v>
      </c>
      <c r="M1635" s="268" t="n">
        <v>108</v>
      </c>
      <c r="N1635" s="174" t="n">
        <f aca="false">(((D1635*G1635)/1000)*E1635)*B1635</f>
        <v>0</v>
      </c>
    </row>
    <row r="1636" customFormat="false" ht="15" hidden="false" customHeight="false" outlineLevel="0" collapsed="false">
      <c r="A1636" s="150" t="n">
        <v>3509</v>
      </c>
      <c r="B1636" s="141"/>
      <c r="C1636" s="111" t="s">
        <v>27</v>
      </c>
      <c r="D1636" s="111" t="n">
        <v>1</v>
      </c>
      <c r="E1636" s="142" t="n">
        <v>175</v>
      </c>
      <c r="F1636" s="156" t="n">
        <v>2016.105</v>
      </c>
      <c r="G1636" s="143" t="n">
        <v>82.29</v>
      </c>
      <c r="H1636" s="115" t="n">
        <v>1000</v>
      </c>
      <c r="I1636" s="253" t="s">
        <v>897</v>
      </c>
      <c r="J1636" s="159" t="s">
        <v>1290</v>
      </c>
      <c r="K1636" s="149" t="s">
        <v>1292</v>
      </c>
      <c r="L1636" s="168" t="s">
        <v>205</v>
      </c>
      <c r="M1636" s="268" t="n">
        <v>108</v>
      </c>
      <c r="N1636" s="174" t="n">
        <f aca="false">(((D1636*G1636)/1000)*E1636)*B1636</f>
        <v>0</v>
      </c>
    </row>
    <row r="1637" customFormat="false" ht="15" hidden="false" customHeight="false" outlineLevel="0" collapsed="false">
      <c r="A1637" s="140" t="n">
        <v>3511</v>
      </c>
      <c r="B1637" s="141"/>
      <c r="C1637" s="142" t="s">
        <v>27</v>
      </c>
      <c r="D1637" s="142" t="n">
        <v>1</v>
      </c>
      <c r="E1637" s="142" t="n">
        <v>175</v>
      </c>
      <c r="F1637" s="156" t="n">
        <v>1827.945</v>
      </c>
      <c r="G1637" s="143" t="n">
        <v>74.61</v>
      </c>
      <c r="H1637" s="115" t="n">
        <v>1000</v>
      </c>
      <c r="I1637" s="253" t="s">
        <v>897</v>
      </c>
      <c r="J1637" s="159" t="s">
        <v>1290</v>
      </c>
      <c r="K1637" s="184" t="s">
        <v>1293</v>
      </c>
      <c r="L1637" s="168" t="s">
        <v>205</v>
      </c>
      <c r="M1637" s="292" t="n">
        <v>109</v>
      </c>
      <c r="N1637" s="174" t="n">
        <f aca="false">(((D1637*G1637)/1000)*E1637)*B1637</f>
        <v>0</v>
      </c>
    </row>
    <row r="1638" customFormat="false" ht="15" hidden="false" customHeight="false" outlineLevel="0" collapsed="false">
      <c r="A1638" s="150" t="n">
        <v>3512</v>
      </c>
      <c r="B1638" s="141"/>
      <c r="C1638" s="111" t="s">
        <v>27</v>
      </c>
      <c r="D1638" s="111" t="n">
        <v>1</v>
      </c>
      <c r="E1638" s="142" t="n">
        <v>175</v>
      </c>
      <c r="F1638" s="156" t="n">
        <v>2016.105</v>
      </c>
      <c r="G1638" s="143" t="n">
        <v>82.29</v>
      </c>
      <c r="H1638" s="115" t="n">
        <v>1000</v>
      </c>
      <c r="I1638" s="253" t="s">
        <v>897</v>
      </c>
      <c r="J1638" s="159" t="s">
        <v>1290</v>
      </c>
      <c r="K1638" s="152" t="s">
        <v>424</v>
      </c>
      <c r="L1638" s="168" t="s">
        <v>205</v>
      </c>
      <c r="M1638" s="292" t="n">
        <v>109</v>
      </c>
      <c r="N1638" s="174" t="n">
        <f aca="false">(((D1638*G1638)/1000)*E1638)*B1638</f>
        <v>0</v>
      </c>
    </row>
    <row r="1639" customFormat="false" ht="15" hidden="false" customHeight="false" outlineLevel="0" collapsed="false">
      <c r="A1639" s="150" t="n">
        <v>3513</v>
      </c>
      <c r="B1639" s="141"/>
      <c r="C1639" s="111" t="s">
        <v>27</v>
      </c>
      <c r="D1639" s="111" t="n">
        <v>1</v>
      </c>
      <c r="E1639" s="142" t="n">
        <v>175</v>
      </c>
      <c r="F1639" s="156" t="n">
        <v>1827.945</v>
      </c>
      <c r="G1639" s="143" t="n">
        <v>74.61</v>
      </c>
      <c r="H1639" s="115" t="n">
        <v>1000</v>
      </c>
      <c r="I1639" s="253" t="s">
        <v>897</v>
      </c>
      <c r="J1639" s="159" t="s">
        <v>1290</v>
      </c>
      <c r="K1639" s="152" t="s">
        <v>1294</v>
      </c>
      <c r="L1639" s="168" t="s">
        <v>205</v>
      </c>
      <c r="M1639" s="292" t="n">
        <v>109</v>
      </c>
      <c r="N1639" s="174" t="n">
        <f aca="false">(((D1639*G1639)/1000)*E1639)*B1639</f>
        <v>0</v>
      </c>
    </row>
    <row r="1640" customFormat="false" ht="15" hidden="false" customHeight="false" outlineLevel="0" collapsed="false">
      <c r="A1640" s="150" t="n">
        <v>3514</v>
      </c>
      <c r="B1640" s="141"/>
      <c r="C1640" s="111" t="s">
        <v>27</v>
      </c>
      <c r="D1640" s="111" t="n">
        <v>1</v>
      </c>
      <c r="E1640" s="142" t="n">
        <v>175</v>
      </c>
      <c r="F1640" s="156" t="n">
        <v>2016.105</v>
      </c>
      <c r="G1640" s="143" t="n">
        <v>82.29</v>
      </c>
      <c r="H1640" s="115" t="n">
        <v>1000</v>
      </c>
      <c r="I1640" s="253" t="s">
        <v>897</v>
      </c>
      <c r="J1640" s="159" t="s">
        <v>1290</v>
      </c>
      <c r="K1640" s="149" t="s">
        <v>423</v>
      </c>
      <c r="L1640" s="168" t="s">
        <v>205</v>
      </c>
      <c r="M1640" s="292" t="n">
        <v>109</v>
      </c>
      <c r="N1640" s="174" t="n">
        <f aca="false">(((D1640*G1640)/1000)*E1640)*B1640</f>
        <v>0</v>
      </c>
    </row>
    <row r="1641" customFormat="false" ht="15" hidden="false" customHeight="false" outlineLevel="0" collapsed="false">
      <c r="A1641" s="140" t="n">
        <v>4319</v>
      </c>
      <c r="B1641" s="141"/>
      <c r="C1641" s="142" t="s">
        <v>27</v>
      </c>
      <c r="D1641" s="142" t="n">
        <v>1</v>
      </c>
      <c r="E1641" s="142" t="n">
        <v>175</v>
      </c>
      <c r="F1641" s="156" t="n">
        <v>2016.105</v>
      </c>
      <c r="G1641" s="143" t="n">
        <v>82.29</v>
      </c>
      <c r="H1641" s="115" t="n">
        <v>1000</v>
      </c>
      <c r="I1641" s="253" t="s">
        <v>897</v>
      </c>
      <c r="J1641" s="159" t="s">
        <v>1290</v>
      </c>
      <c r="K1641" s="184" t="s">
        <v>421</v>
      </c>
      <c r="L1641" s="168" t="s">
        <v>205</v>
      </c>
      <c r="M1641" s="292" t="n">
        <v>109</v>
      </c>
      <c r="N1641" s="174" t="n">
        <f aca="false">(((D1641*G1641)/1000)*E1641)*B1641</f>
        <v>0</v>
      </c>
    </row>
    <row r="1642" customFormat="false" ht="15" hidden="false" customHeight="false" outlineLevel="0" collapsed="false">
      <c r="A1642" s="150" t="n">
        <v>4320</v>
      </c>
      <c r="B1642" s="141"/>
      <c r="C1642" s="111" t="s">
        <v>27</v>
      </c>
      <c r="D1642" s="111" t="n">
        <v>1</v>
      </c>
      <c r="E1642" s="142" t="n">
        <v>175</v>
      </c>
      <c r="F1642" s="156" t="n">
        <v>2016.105</v>
      </c>
      <c r="G1642" s="143" t="n">
        <v>82.29</v>
      </c>
      <c r="H1642" s="115" t="n">
        <v>1000</v>
      </c>
      <c r="I1642" s="253" t="s">
        <v>897</v>
      </c>
      <c r="J1642" s="159" t="s">
        <v>1290</v>
      </c>
      <c r="K1642" s="152" t="s">
        <v>1295</v>
      </c>
      <c r="L1642" s="168" t="s">
        <v>205</v>
      </c>
      <c r="M1642" s="292" t="n">
        <v>109</v>
      </c>
      <c r="N1642" s="174" t="n">
        <f aca="false">(((D1642*G1642)/1000)*E1642)*B1642</f>
        <v>0</v>
      </c>
    </row>
    <row r="1643" customFormat="false" ht="15" hidden="false" customHeight="false" outlineLevel="0" collapsed="false">
      <c r="A1643" s="150" t="n">
        <v>4321</v>
      </c>
      <c r="B1643" s="141"/>
      <c r="C1643" s="111" t="s">
        <v>27</v>
      </c>
      <c r="D1643" s="111" t="n">
        <v>1</v>
      </c>
      <c r="E1643" s="142" t="n">
        <v>175</v>
      </c>
      <c r="F1643" s="156" t="n">
        <v>2016.105</v>
      </c>
      <c r="G1643" s="143" t="n">
        <v>82.29</v>
      </c>
      <c r="H1643" s="115" t="n">
        <v>1000</v>
      </c>
      <c r="I1643" s="253" t="s">
        <v>897</v>
      </c>
      <c r="J1643" s="159" t="s">
        <v>1290</v>
      </c>
      <c r="K1643" s="152" t="s">
        <v>1223</v>
      </c>
      <c r="L1643" s="168" t="s">
        <v>205</v>
      </c>
      <c r="M1643" s="292" t="n">
        <v>109</v>
      </c>
      <c r="N1643" s="174" t="n">
        <f aca="false">(((D1643*G1643)/1000)*E1643)*B1643</f>
        <v>0</v>
      </c>
    </row>
    <row r="1644" customFormat="false" ht="15" hidden="false" customHeight="false" outlineLevel="0" collapsed="false">
      <c r="A1644" s="150" t="n">
        <v>4322</v>
      </c>
      <c r="B1644" s="141"/>
      <c r="C1644" s="111" t="s">
        <v>27</v>
      </c>
      <c r="D1644" s="111" t="n">
        <v>1</v>
      </c>
      <c r="E1644" s="142" t="n">
        <v>175</v>
      </c>
      <c r="F1644" s="156" t="n">
        <v>1827.945</v>
      </c>
      <c r="G1644" s="143" t="n">
        <v>74.61</v>
      </c>
      <c r="H1644" s="115" t="n">
        <v>1000</v>
      </c>
      <c r="I1644" s="253" t="s">
        <v>897</v>
      </c>
      <c r="J1644" s="159" t="s">
        <v>1290</v>
      </c>
      <c r="K1644" s="149" t="s">
        <v>418</v>
      </c>
      <c r="L1644" s="168" t="s">
        <v>205</v>
      </c>
      <c r="M1644" s="292" t="n">
        <v>109</v>
      </c>
      <c r="N1644" s="174" t="n">
        <f aca="false">(((D1644*G1644)/1000)*E1644)*B1644</f>
        <v>0</v>
      </c>
    </row>
    <row r="1645" customFormat="false" ht="15" hidden="false" customHeight="false" outlineLevel="0" collapsed="false">
      <c r="A1645" s="299" t="n">
        <v>4331</v>
      </c>
      <c r="B1645" s="141"/>
      <c r="C1645" s="111" t="s">
        <v>27</v>
      </c>
      <c r="D1645" s="111" t="n">
        <v>1</v>
      </c>
      <c r="E1645" s="142" t="n">
        <v>175</v>
      </c>
      <c r="F1645" s="156" t="n">
        <v>1827.945</v>
      </c>
      <c r="G1645" s="143" t="n">
        <v>74.61</v>
      </c>
      <c r="H1645" s="115" t="n">
        <v>1000</v>
      </c>
      <c r="I1645" s="253" t="s">
        <v>897</v>
      </c>
      <c r="J1645" s="159" t="s">
        <v>1290</v>
      </c>
      <c r="K1645" s="298" t="s">
        <v>183</v>
      </c>
      <c r="L1645" s="168" t="s">
        <v>205</v>
      </c>
      <c r="M1645" s="292" t="n">
        <v>109</v>
      </c>
      <c r="N1645" s="174" t="n">
        <f aca="false">(((D1645*G1645)/1000)*E1645)*B1645</f>
        <v>0</v>
      </c>
    </row>
    <row r="1646" customFormat="false" ht="15" hidden="false" customHeight="false" outlineLevel="0" collapsed="false">
      <c r="A1646" s="299" t="n">
        <v>4332</v>
      </c>
      <c r="B1646" s="141"/>
      <c r="C1646" s="111" t="s">
        <v>27</v>
      </c>
      <c r="D1646" s="111" t="n">
        <v>1</v>
      </c>
      <c r="E1646" s="142" t="n">
        <v>175</v>
      </c>
      <c r="F1646" s="156" t="n">
        <v>2016.105</v>
      </c>
      <c r="G1646" s="143" t="n">
        <v>82.29</v>
      </c>
      <c r="H1646" s="115" t="n">
        <v>1000</v>
      </c>
      <c r="I1646" s="253" t="s">
        <v>897</v>
      </c>
      <c r="J1646" s="159" t="s">
        <v>1290</v>
      </c>
      <c r="K1646" s="298" t="s">
        <v>1224</v>
      </c>
      <c r="L1646" s="168" t="s">
        <v>205</v>
      </c>
      <c r="M1646" s="292" t="n">
        <v>109</v>
      </c>
      <c r="N1646" s="174" t="n">
        <f aca="false">(((D1646*G1646)/1000)*E1646)*B1646</f>
        <v>0</v>
      </c>
    </row>
    <row r="1647" customFormat="false" ht="15" hidden="false" customHeight="false" outlineLevel="0" collapsed="false">
      <c r="A1647" s="299" t="n">
        <v>4333</v>
      </c>
      <c r="B1647" s="141"/>
      <c r="C1647" s="111" t="s">
        <v>27</v>
      </c>
      <c r="D1647" s="111" t="n">
        <v>1</v>
      </c>
      <c r="E1647" s="142" t="n">
        <v>175</v>
      </c>
      <c r="F1647" s="156" t="n">
        <v>2016.105</v>
      </c>
      <c r="G1647" s="143" t="n">
        <v>82.29</v>
      </c>
      <c r="H1647" s="115" t="n">
        <v>1000</v>
      </c>
      <c r="I1647" s="253" t="s">
        <v>897</v>
      </c>
      <c r="J1647" s="159" t="s">
        <v>1290</v>
      </c>
      <c r="K1647" s="298" t="s">
        <v>1296</v>
      </c>
      <c r="L1647" s="168" t="s">
        <v>205</v>
      </c>
      <c r="M1647" s="292" t="n">
        <v>109</v>
      </c>
      <c r="N1647" s="174" t="n">
        <f aca="false">(((D1647*G1647)/1000)*E1647)*B1647</f>
        <v>0</v>
      </c>
    </row>
    <row r="1648" customFormat="false" ht="15" hidden="false" customHeight="false" outlineLevel="0" collapsed="false">
      <c r="A1648" s="299" t="n">
        <v>4334</v>
      </c>
      <c r="B1648" s="141"/>
      <c r="C1648" s="111" t="s">
        <v>27</v>
      </c>
      <c r="D1648" s="111" t="n">
        <v>1</v>
      </c>
      <c r="E1648" s="142" t="n">
        <v>175</v>
      </c>
      <c r="F1648" s="156" t="n">
        <v>2016.105</v>
      </c>
      <c r="G1648" s="143" t="n">
        <v>82.29</v>
      </c>
      <c r="H1648" s="115" t="n">
        <v>1000</v>
      </c>
      <c r="I1648" s="253" t="s">
        <v>897</v>
      </c>
      <c r="J1648" s="159" t="s">
        <v>1290</v>
      </c>
      <c r="K1648" s="298" t="s">
        <v>899</v>
      </c>
      <c r="L1648" s="168" t="s">
        <v>205</v>
      </c>
      <c r="M1648" s="292" t="n">
        <v>109</v>
      </c>
      <c r="N1648" s="174" t="n">
        <f aca="false">(((D1648*G1648)/1000)*E1648)*B1648</f>
        <v>0</v>
      </c>
    </row>
    <row r="1649" customFormat="false" ht="15" hidden="false" customHeight="false" outlineLevel="0" collapsed="false">
      <c r="A1649" s="150" t="n">
        <v>3517</v>
      </c>
      <c r="B1649" s="141"/>
      <c r="C1649" s="111" t="s">
        <v>27</v>
      </c>
      <c r="D1649" s="111" t="n">
        <v>1</v>
      </c>
      <c r="E1649" s="142" t="n">
        <v>175</v>
      </c>
      <c r="F1649" s="156" t="n">
        <v>1827.945</v>
      </c>
      <c r="G1649" s="143" t="n">
        <v>74.61</v>
      </c>
      <c r="H1649" s="115" t="n">
        <v>1000</v>
      </c>
      <c r="I1649" s="253" t="s">
        <v>897</v>
      </c>
      <c r="J1649" s="159" t="s">
        <v>1297</v>
      </c>
      <c r="K1649" s="152" t="s">
        <v>463</v>
      </c>
      <c r="L1649" s="168" t="s">
        <v>205</v>
      </c>
      <c r="M1649" s="292" t="n">
        <v>109</v>
      </c>
      <c r="N1649" s="174" t="n">
        <f aca="false">(((D1649*G1649)/1000)*E1649)*B1649</f>
        <v>0</v>
      </c>
    </row>
    <row r="1650" customFormat="false" ht="15" hidden="false" customHeight="false" outlineLevel="0" collapsed="false">
      <c r="A1650" s="150" t="n">
        <v>3516</v>
      </c>
      <c r="B1650" s="141"/>
      <c r="C1650" s="111" t="s">
        <v>27</v>
      </c>
      <c r="D1650" s="111" t="n">
        <v>1</v>
      </c>
      <c r="E1650" s="142" t="n">
        <v>175</v>
      </c>
      <c r="F1650" s="156" t="n">
        <v>1827.945</v>
      </c>
      <c r="G1650" s="143" t="n">
        <v>74.61</v>
      </c>
      <c r="H1650" s="115" t="n">
        <v>1000</v>
      </c>
      <c r="I1650" s="253" t="s">
        <v>897</v>
      </c>
      <c r="J1650" s="159" t="s">
        <v>1297</v>
      </c>
      <c r="K1650" s="152" t="s">
        <v>177</v>
      </c>
      <c r="L1650" s="168" t="s">
        <v>205</v>
      </c>
      <c r="M1650" s="292" t="n">
        <v>109</v>
      </c>
      <c r="N1650" s="174" t="n">
        <f aca="false">(((D1650*G1650)/1000)*E1650)*B1650</f>
        <v>0</v>
      </c>
    </row>
    <row r="1651" customFormat="false" ht="15" hidden="false" customHeight="false" outlineLevel="0" collapsed="false">
      <c r="A1651" s="150" t="n">
        <v>3518</v>
      </c>
      <c r="B1651" s="141"/>
      <c r="C1651" s="111" t="s">
        <v>27</v>
      </c>
      <c r="D1651" s="111" t="n">
        <v>1</v>
      </c>
      <c r="E1651" s="142" t="n">
        <v>175</v>
      </c>
      <c r="F1651" s="156" t="n">
        <v>1827.945</v>
      </c>
      <c r="G1651" s="143" t="n">
        <v>74.61</v>
      </c>
      <c r="H1651" s="115" t="n">
        <v>1000</v>
      </c>
      <c r="I1651" s="253" t="s">
        <v>897</v>
      </c>
      <c r="J1651" s="159" t="s">
        <v>1297</v>
      </c>
      <c r="K1651" s="152" t="s">
        <v>32</v>
      </c>
      <c r="L1651" s="168" t="s">
        <v>205</v>
      </c>
      <c r="M1651" s="292" t="n">
        <v>109</v>
      </c>
      <c r="N1651" s="174" t="n">
        <f aca="false">(((D1651*G1651)/1000)*E1651)*B1651</f>
        <v>0</v>
      </c>
    </row>
    <row r="1652" customFormat="false" ht="15" hidden="false" customHeight="false" outlineLevel="0" collapsed="false">
      <c r="A1652" s="150" t="n">
        <v>3519</v>
      </c>
      <c r="B1652" s="141"/>
      <c r="C1652" s="111" t="s">
        <v>27</v>
      </c>
      <c r="D1652" s="111" t="n">
        <v>1</v>
      </c>
      <c r="E1652" s="142" t="n">
        <v>175</v>
      </c>
      <c r="F1652" s="156" t="n">
        <v>1827.945</v>
      </c>
      <c r="G1652" s="143" t="n">
        <v>74.61</v>
      </c>
      <c r="H1652" s="115" t="n">
        <v>1000</v>
      </c>
      <c r="I1652" s="253" t="s">
        <v>897</v>
      </c>
      <c r="J1652" s="159" t="s">
        <v>1297</v>
      </c>
      <c r="K1652" s="152" t="s">
        <v>1298</v>
      </c>
      <c r="L1652" s="168" t="s">
        <v>205</v>
      </c>
      <c r="M1652" s="292" t="n">
        <v>109</v>
      </c>
      <c r="N1652" s="174" t="n">
        <f aca="false">(((D1652*G1652)/1000)*E1652)*B1652</f>
        <v>0</v>
      </c>
    </row>
    <row r="1653" customFormat="false" ht="15" hidden="false" customHeight="false" outlineLevel="0" collapsed="false">
      <c r="A1653" s="150" t="n">
        <v>3521</v>
      </c>
      <c r="B1653" s="141"/>
      <c r="C1653" s="111" t="s">
        <v>27</v>
      </c>
      <c r="D1653" s="111" t="n">
        <v>1</v>
      </c>
      <c r="E1653" s="142" t="n">
        <v>175</v>
      </c>
      <c r="F1653" s="156" t="n">
        <v>1827.945</v>
      </c>
      <c r="G1653" s="143" t="n">
        <v>74.61</v>
      </c>
      <c r="H1653" s="115" t="n">
        <v>1000</v>
      </c>
      <c r="I1653" s="253" t="s">
        <v>897</v>
      </c>
      <c r="J1653" s="159" t="s">
        <v>1297</v>
      </c>
      <c r="K1653" s="152" t="s">
        <v>1299</v>
      </c>
      <c r="L1653" s="168" t="s">
        <v>205</v>
      </c>
      <c r="M1653" s="292" t="n">
        <v>110</v>
      </c>
      <c r="N1653" s="174" t="n">
        <f aca="false">(((D1653*G1653)/1000)*E1653)*B1653</f>
        <v>0</v>
      </c>
    </row>
    <row r="1654" customFormat="false" ht="15" hidden="false" customHeight="false" outlineLevel="0" collapsed="false">
      <c r="A1654" s="150" t="n">
        <v>3522</v>
      </c>
      <c r="B1654" s="141"/>
      <c r="C1654" s="111" t="s">
        <v>27</v>
      </c>
      <c r="D1654" s="111" t="n">
        <v>1</v>
      </c>
      <c r="E1654" s="142" t="n">
        <v>175</v>
      </c>
      <c r="F1654" s="156" t="n">
        <v>1827.945</v>
      </c>
      <c r="G1654" s="143" t="n">
        <v>74.61</v>
      </c>
      <c r="H1654" s="115" t="n">
        <v>1000</v>
      </c>
      <c r="I1654" s="253" t="s">
        <v>897</v>
      </c>
      <c r="J1654" s="159" t="s">
        <v>1297</v>
      </c>
      <c r="K1654" s="152" t="s">
        <v>1300</v>
      </c>
      <c r="L1654" s="168" t="s">
        <v>205</v>
      </c>
      <c r="M1654" s="292" t="n">
        <v>110</v>
      </c>
      <c r="N1654" s="174" t="n">
        <f aca="false">(((D1654*G1654)/1000)*E1654)*B1654</f>
        <v>0</v>
      </c>
    </row>
    <row r="1655" customFormat="false" ht="15" hidden="false" customHeight="false" outlineLevel="0" collapsed="false">
      <c r="A1655" s="150" t="n">
        <v>3523</v>
      </c>
      <c r="B1655" s="141"/>
      <c r="C1655" s="111" t="s">
        <v>27</v>
      </c>
      <c r="D1655" s="111" t="n">
        <v>1</v>
      </c>
      <c r="E1655" s="142" t="n">
        <v>175</v>
      </c>
      <c r="F1655" s="156" t="n">
        <v>1827.945</v>
      </c>
      <c r="G1655" s="143" t="n">
        <v>74.61</v>
      </c>
      <c r="H1655" s="115" t="n">
        <v>1000</v>
      </c>
      <c r="I1655" s="253" t="s">
        <v>897</v>
      </c>
      <c r="J1655" s="159" t="s">
        <v>1297</v>
      </c>
      <c r="K1655" s="152" t="s">
        <v>1301</v>
      </c>
      <c r="L1655" s="168" t="s">
        <v>205</v>
      </c>
      <c r="M1655" s="292" t="n">
        <v>110</v>
      </c>
      <c r="N1655" s="174" t="n">
        <f aca="false">(((D1655*G1655)/1000)*E1655)*B1655</f>
        <v>0</v>
      </c>
    </row>
    <row r="1656" customFormat="false" ht="15" hidden="false" customHeight="false" outlineLevel="0" collapsed="false">
      <c r="A1656" s="150" t="n">
        <v>3524</v>
      </c>
      <c r="B1656" s="141"/>
      <c r="C1656" s="111" t="s">
        <v>27</v>
      </c>
      <c r="D1656" s="111" t="n">
        <v>1</v>
      </c>
      <c r="E1656" s="142" t="n">
        <v>175</v>
      </c>
      <c r="F1656" s="156" t="n">
        <v>1827.945</v>
      </c>
      <c r="G1656" s="143" t="n">
        <v>74.61</v>
      </c>
      <c r="H1656" s="115" t="n">
        <v>1000</v>
      </c>
      <c r="I1656" s="253" t="s">
        <v>897</v>
      </c>
      <c r="J1656" s="159" t="s">
        <v>1297</v>
      </c>
      <c r="K1656" s="152" t="s">
        <v>1302</v>
      </c>
      <c r="L1656" s="168" t="s">
        <v>205</v>
      </c>
      <c r="M1656" s="292" t="n">
        <v>110</v>
      </c>
      <c r="N1656" s="174" t="n">
        <f aca="false">(((D1656*G1656)/1000)*E1656)*B1656</f>
        <v>0</v>
      </c>
    </row>
    <row r="1657" customFormat="false" ht="15" hidden="false" customHeight="false" outlineLevel="0" collapsed="false">
      <c r="A1657" s="150" t="n">
        <v>3526</v>
      </c>
      <c r="B1657" s="141"/>
      <c r="C1657" s="111" t="s">
        <v>27</v>
      </c>
      <c r="D1657" s="111" t="n">
        <v>1</v>
      </c>
      <c r="E1657" s="142" t="n">
        <v>175</v>
      </c>
      <c r="F1657" s="156" t="n">
        <v>1827.945</v>
      </c>
      <c r="G1657" s="143" t="n">
        <v>74.61</v>
      </c>
      <c r="H1657" s="115" t="n">
        <v>1000</v>
      </c>
      <c r="I1657" s="253" t="s">
        <v>897</v>
      </c>
      <c r="J1657" s="159" t="s">
        <v>1297</v>
      </c>
      <c r="K1657" s="152" t="s">
        <v>1303</v>
      </c>
      <c r="L1657" s="168" t="s">
        <v>205</v>
      </c>
      <c r="M1657" s="292" t="n">
        <v>110</v>
      </c>
      <c r="N1657" s="174" t="n">
        <f aca="false">(((D1657*G1657)/1000)*E1657)*B1657</f>
        <v>0</v>
      </c>
    </row>
    <row r="1658" customFormat="false" ht="15" hidden="false" customHeight="false" outlineLevel="0" collapsed="false">
      <c r="A1658" s="150" t="n">
        <v>3527</v>
      </c>
      <c r="B1658" s="141"/>
      <c r="C1658" s="111" t="s">
        <v>27</v>
      </c>
      <c r="D1658" s="111" t="n">
        <v>1</v>
      </c>
      <c r="E1658" s="142" t="n">
        <v>175</v>
      </c>
      <c r="F1658" s="156" t="n">
        <v>2016.105</v>
      </c>
      <c r="G1658" s="143" t="n">
        <v>82.29</v>
      </c>
      <c r="H1658" s="115" t="n">
        <v>1000</v>
      </c>
      <c r="I1658" s="253" t="s">
        <v>897</v>
      </c>
      <c r="J1658" s="159" t="s">
        <v>1297</v>
      </c>
      <c r="K1658" s="152" t="s">
        <v>1304</v>
      </c>
      <c r="L1658" s="168" t="s">
        <v>205</v>
      </c>
      <c r="M1658" s="292" t="n">
        <v>110</v>
      </c>
      <c r="N1658" s="174" t="n">
        <f aca="false">(((D1658*G1658)/1000)*E1658)*B1658</f>
        <v>0</v>
      </c>
    </row>
    <row r="1659" customFormat="false" ht="15" hidden="false" customHeight="false" outlineLevel="0" collapsed="false">
      <c r="A1659" s="150" t="n">
        <v>3528</v>
      </c>
      <c r="B1659" s="141"/>
      <c r="C1659" s="111" t="s">
        <v>27</v>
      </c>
      <c r="D1659" s="111" t="n">
        <v>1</v>
      </c>
      <c r="E1659" s="142" t="n">
        <v>175</v>
      </c>
      <c r="F1659" s="156" t="n">
        <v>1827.945</v>
      </c>
      <c r="G1659" s="143" t="n">
        <v>74.61</v>
      </c>
      <c r="H1659" s="115" t="n">
        <v>1000</v>
      </c>
      <c r="I1659" s="253" t="s">
        <v>897</v>
      </c>
      <c r="J1659" s="159" t="s">
        <v>1297</v>
      </c>
      <c r="K1659" s="152" t="s">
        <v>1305</v>
      </c>
      <c r="L1659" s="168" t="s">
        <v>205</v>
      </c>
      <c r="M1659" s="292" t="n">
        <v>110</v>
      </c>
      <c r="N1659" s="174" t="n">
        <f aca="false">(((D1659*G1659)/1000)*E1659)*B1659</f>
        <v>0</v>
      </c>
    </row>
    <row r="1660" customFormat="false" ht="15" hidden="false" customHeight="false" outlineLevel="0" collapsed="false">
      <c r="A1660" s="150" t="n">
        <v>3529</v>
      </c>
      <c r="B1660" s="141"/>
      <c r="C1660" s="111" t="s">
        <v>27</v>
      </c>
      <c r="D1660" s="111" t="n">
        <v>1</v>
      </c>
      <c r="E1660" s="142" t="n">
        <v>175</v>
      </c>
      <c r="F1660" s="156" t="n">
        <v>1827.945</v>
      </c>
      <c r="G1660" s="143" t="n">
        <v>74.61</v>
      </c>
      <c r="H1660" s="115" t="n">
        <v>1000</v>
      </c>
      <c r="I1660" s="253" t="s">
        <v>897</v>
      </c>
      <c r="J1660" s="159" t="s">
        <v>1297</v>
      </c>
      <c r="K1660" s="152" t="s">
        <v>1306</v>
      </c>
      <c r="L1660" s="168" t="s">
        <v>205</v>
      </c>
      <c r="M1660" s="292" t="n">
        <v>110</v>
      </c>
      <c r="N1660" s="174" t="n">
        <f aca="false">(((D1660*G1660)/1000)*E1660)*B1660</f>
        <v>0</v>
      </c>
    </row>
    <row r="1661" customFormat="false" ht="15" hidden="false" customHeight="false" outlineLevel="0" collapsed="false">
      <c r="A1661" s="150" t="n">
        <v>3531</v>
      </c>
      <c r="B1661" s="141"/>
      <c r="C1661" s="111" t="s">
        <v>27</v>
      </c>
      <c r="D1661" s="111" t="n">
        <v>1</v>
      </c>
      <c r="E1661" s="142" t="n">
        <v>175</v>
      </c>
      <c r="F1661" s="156" t="n">
        <v>2730.525</v>
      </c>
      <c r="G1661" s="143" t="n">
        <v>111.45</v>
      </c>
      <c r="H1661" s="115" t="n">
        <v>1000</v>
      </c>
      <c r="I1661" s="253" t="s">
        <v>897</v>
      </c>
      <c r="J1661" s="159" t="s">
        <v>1297</v>
      </c>
      <c r="K1661" s="152" t="s">
        <v>903</v>
      </c>
      <c r="L1661" s="168" t="s">
        <v>205</v>
      </c>
      <c r="M1661" s="292" t="n">
        <v>110</v>
      </c>
      <c r="N1661" s="174" t="n">
        <f aca="false">(((D1661*G1661)/1000)*E1661)*B1661</f>
        <v>0</v>
      </c>
    </row>
    <row r="1662" customFormat="false" ht="15" hidden="false" customHeight="false" outlineLevel="0" collapsed="false">
      <c r="A1662" s="150" t="n">
        <v>3532</v>
      </c>
      <c r="B1662" s="141"/>
      <c r="C1662" s="111" t="s">
        <v>27</v>
      </c>
      <c r="D1662" s="111" t="n">
        <v>1</v>
      </c>
      <c r="E1662" s="142" t="n">
        <v>175</v>
      </c>
      <c r="F1662" s="156" t="n">
        <v>1827.945</v>
      </c>
      <c r="G1662" s="143" t="n">
        <v>74.61</v>
      </c>
      <c r="H1662" s="115" t="n">
        <v>1000</v>
      </c>
      <c r="I1662" s="253" t="s">
        <v>897</v>
      </c>
      <c r="J1662" s="159" t="s">
        <v>1297</v>
      </c>
      <c r="K1662" s="152" t="s">
        <v>1307</v>
      </c>
      <c r="L1662" s="168" t="s">
        <v>205</v>
      </c>
      <c r="M1662" s="292" t="n">
        <v>110</v>
      </c>
      <c r="N1662" s="174" t="n">
        <f aca="false">(((D1662*G1662)/1000)*E1662)*B1662</f>
        <v>0</v>
      </c>
    </row>
    <row r="1663" customFormat="false" ht="15" hidden="false" customHeight="false" outlineLevel="0" collapsed="false">
      <c r="A1663" s="150" t="n">
        <v>3533</v>
      </c>
      <c r="B1663" s="141"/>
      <c r="C1663" s="111" t="s">
        <v>27</v>
      </c>
      <c r="D1663" s="111" t="n">
        <v>1</v>
      </c>
      <c r="E1663" s="142" t="n">
        <v>175</v>
      </c>
      <c r="F1663" s="156" t="n">
        <v>1827.945</v>
      </c>
      <c r="G1663" s="143" t="n">
        <v>74.61</v>
      </c>
      <c r="H1663" s="115" t="n">
        <v>1000</v>
      </c>
      <c r="I1663" s="253" t="s">
        <v>897</v>
      </c>
      <c r="J1663" s="159" t="s">
        <v>1297</v>
      </c>
      <c r="K1663" s="152" t="s">
        <v>1308</v>
      </c>
      <c r="L1663" s="168" t="s">
        <v>205</v>
      </c>
      <c r="M1663" s="292" t="n">
        <v>110</v>
      </c>
      <c r="N1663" s="174" t="n">
        <f aca="false">(((D1663*G1663)/1000)*E1663)*B1663</f>
        <v>0</v>
      </c>
    </row>
    <row r="1664" customFormat="false" ht="15" hidden="false" customHeight="false" outlineLevel="0" collapsed="false">
      <c r="A1664" s="150" t="n">
        <v>3534</v>
      </c>
      <c r="B1664" s="141"/>
      <c r="C1664" s="111" t="s">
        <v>27</v>
      </c>
      <c r="D1664" s="111" t="n">
        <v>1</v>
      </c>
      <c r="E1664" s="142" t="n">
        <v>175</v>
      </c>
      <c r="F1664" s="156" t="n">
        <v>1827.945</v>
      </c>
      <c r="G1664" s="143" t="n">
        <v>74.61</v>
      </c>
      <c r="H1664" s="115" t="n">
        <v>1000</v>
      </c>
      <c r="I1664" s="253" t="s">
        <v>897</v>
      </c>
      <c r="J1664" s="159" t="s">
        <v>1297</v>
      </c>
      <c r="K1664" s="152" t="s">
        <v>1309</v>
      </c>
      <c r="L1664" s="168" t="s">
        <v>205</v>
      </c>
      <c r="M1664" s="292" t="n">
        <v>110</v>
      </c>
      <c r="N1664" s="174" t="n">
        <f aca="false">(((D1664*G1664)/1000)*E1664)*B1664</f>
        <v>0</v>
      </c>
    </row>
    <row r="1665" customFormat="false" ht="15" hidden="false" customHeight="false" outlineLevel="0" collapsed="false">
      <c r="A1665" s="150" t="n">
        <v>3536</v>
      </c>
      <c r="B1665" s="141"/>
      <c r="C1665" s="111" t="s">
        <v>27</v>
      </c>
      <c r="D1665" s="111" t="n">
        <v>1</v>
      </c>
      <c r="E1665" s="142" t="n">
        <v>175</v>
      </c>
      <c r="F1665" s="156" t="n">
        <v>1827.945</v>
      </c>
      <c r="G1665" s="143" t="n">
        <v>74.61</v>
      </c>
      <c r="H1665" s="115" t="n">
        <v>1000</v>
      </c>
      <c r="I1665" s="253" t="s">
        <v>897</v>
      </c>
      <c r="J1665" s="159" t="s">
        <v>1297</v>
      </c>
      <c r="K1665" s="152" t="s">
        <v>176</v>
      </c>
      <c r="L1665" s="168" t="s">
        <v>205</v>
      </c>
      <c r="M1665" s="292" t="n">
        <v>110</v>
      </c>
      <c r="N1665" s="174" t="n">
        <f aca="false">(((D1665*G1665)/1000)*E1665)*B1665</f>
        <v>0</v>
      </c>
    </row>
    <row r="1666" customFormat="false" ht="15" hidden="false" customHeight="false" outlineLevel="0" collapsed="false">
      <c r="A1666" s="150" t="n">
        <v>3537</v>
      </c>
      <c r="B1666" s="141"/>
      <c r="C1666" s="111" t="s">
        <v>27</v>
      </c>
      <c r="D1666" s="111" t="n">
        <v>1</v>
      </c>
      <c r="E1666" s="142" t="n">
        <v>175</v>
      </c>
      <c r="F1666" s="156" t="n">
        <v>1827.945</v>
      </c>
      <c r="G1666" s="143" t="n">
        <v>74.61</v>
      </c>
      <c r="H1666" s="115" t="n">
        <v>1000</v>
      </c>
      <c r="I1666" s="253" t="s">
        <v>897</v>
      </c>
      <c r="J1666" s="159" t="s">
        <v>1297</v>
      </c>
      <c r="K1666" s="152" t="s">
        <v>1310</v>
      </c>
      <c r="L1666" s="168" t="s">
        <v>205</v>
      </c>
      <c r="M1666" s="292" t="n">
        <v>110</v>
      </c>
      <c r="N1666" s="174" t="n">
        <f aca="false">(((D1666*G1666)/1000)*E1666)*B1666</f>
        <v>0</v>
      </c>
    </row>
    <row r="1667" customFormat="false" ht="15" hidden="false" customHeight="false" outlineLevel="0" collapsed="false">
      <c r="A1667" s="150" t="n">
        <v>3538</v>
      </c>
      <c r="B1667" s="141"/>
      <c r="C1667" s="111" t="s">
        <v>27</v>
      </c>
      <c r="D1667" s="111" t="n">
        <v>1</v>
      </c>
      <c r="E1667" s="142" t="n">
        <v>175</v>
      </c>
      <c r="F1667" s="156" t="n">
        <v>1827.945</v>
      </c>
      <c r="G1667" s="143" t="n">
        <v>74.61</v>
      </c>
      <c r="H1667" s="115" t="n">
        <v>1000</v>
      </c>
      <c r="I1667" s="253" t="s">
        <v>897</v>
      </c>
      <c r="J1667" s="159" t="s">
        <v>1297</v>
      </c>
      <c r="K1667" s="152" t="s">
        <v>414</v>
      </c>
      <c r="L1667" s="168" t="s">
        <v>205</v>
      </c>
      <c r="M1667" s="292" t="n">
        <v>110</v>
      </c>
      <c r="N1667" s="174" t="n">
        <f aca="false">(((D1667*G1667)/1000)*E1667)*B1667</f>
        <v>0</v>
      </c>
    </row>
    <row r="1668" customFormat="false" ht="15" hidden="false" customHeight="false" outlineLevel="0" collapsed="false">
      <c r="A1668" s="150" t="n">
        <v>3539</v>
      </c>
      <c r="B1668" s="141"/>
      <c r="C1668" s="111" t="s">
        <v>27</v>
      </c>
      <c r="D1668" s="111" t="n">
        <v>1</v>
      </c>
      <c r="E1668" s="142" t="n">
        <v>175</v>
      </c>
      <c r="F1668" s="156" t="n">
        <v>2189.32</v>
      </c>
      <c r="G1668" s="143" t="n">
        <v>89.36</v>
      </c>
      <c r="H1668" s="115" t="n">
        <v>1000</v>
      </c>
      <c r="I1668" s="253" t="s">
        <v>897</v>
      </c>
      <c r="J1668" s="159" t="s">
        <v>1297</v>
      </c>
      <c r="K1668" s="152" t="s">
        <v>1311</v>
      </c>
      <c r="L1668" s="168" t="s">
        <v>205</v>
      </c>
      <c r="M1668" s="292" t="n">
        <v>110</v>
      </c>
      <c r="N1668" s="174" t="n">
        <f aca="false">(((D1668*G1668)/1000)*E1668)*B1668</f>
        <v>0</v>
      </c>
    </row>
    <row r="1669" customFormat="false" ht="15" hidden="false" customHeight="false" outlineLevel="0" collapsed="false">
      <c r="A1669" s="150" t="n">
        <v>3541</v>
      </c>
      <c r="B1669" s="141"/>
      <c r="C1669" s="111" t="s">
        <v>27</v>
      </c>
      <c r="D1669" s="111" t="n">
        <v>1</v>
      </c>
      <c r="E1669" s="142" t="n">
        <v>175</v>
      </c>
      <c r="F1669" s="156" t="n">
        <v>1827.945</v>
      </c>
      <c r="G1669" s="143" t="n">
        <v>74.61</v>
      </c>
      <c r="H1669" s="115" t="n">
        <v>1000</v>
      </c>
      <c r="I1669" s="253" t="s">
        <v>897</v>
      </c>
      <c r="J1669" s="159" t="s">
        <v>1297</v>
      </c>
      <c r="K1669" s="152" t="s">
        <v>48</v>
      </c>
      <c r="L1669" s="168" t="s">
        <v>205</v>
      </c>
      <c r="M1669" s="268" t="n">
        <v>111</v>
      </c>
      <c r="N1669" s="174" t="n">
        <f aca="false">(((D1669*G1669)/1000)*E1669)*B1669</f>
        <v>0</v>
      </c>
    </row>
    <row r="1670" customFormat="false" ht="15" hidden="false" customHeight="false" outlineLevel="0" collapsed="false">
      <c r="A1670" s="150" t="n">
        <v>3542</v>
      </c>
      <c r="B1670" s="141"/>
      <c r="C1670" s="111" t="s">
        <v>27</v>
      </c>
      <c r="D1670" s="111" t="n">
        <v>1</v>
      </c>
      <c r="E1670" s="142" t="n">
        <v>175</v>
      </c>
      <c r="F1670" s="156" t="n">
        <v>2545.06</v>
      </c>
      <c r="G1670" s="143" t="n">
        <v>103.88</v>
      </c>
      <c r="H1670" s="115" t="n">
        <v>1000</v>
      </c>
      <c r="I1670" s="253" t="s">
        <v>897</v>
      </c>
      <c r="J1670" s="159" t="s">
        <v>1297</v>
      </c>
      <c r="K1670" s="152" t="s">
        <v>1312</v>
      </c>
      <c r="L1670" s="168" t="s">
        <v>205</v>
      </c>
      <c r="M1670" s="268" t="n">
        <v>111</v>
      </c>
      <c r="N1670" s="174" t="n">
        <f aca="false">(((D1670*G1670)/1000)*E1670)*B1670</f>
        <v>0</v>
      </c>
    </row>
    <row r="1671" customFormat="false" ht="15" hidden="false" customHeight="false" outlineLevel="0" collapsed="false">
      <c r="A1671" s="150" t="n">
        <v>3543</v>
      </c>
      <c r="B1671" s="141"/>
      <c r="C1671" s="111" t="s">
        <v>27</v>
      </c>
      <c r="D1671" s="111" t="n">
        <v>1</v>
      </c>
      <c r="E1671" s="142" t="n">
        <v>175</v>
      </c>
      <c r="F1671" s="156" t="n">
        <v>1827.945</v>
      </c>
      <c r="G1671" s="143" t="n">
        <v>74.61</v>
      </c>
      <c r="H1671" s="115" t="n">
        <v>1000</v>
      </c>
      <c r="I1671" s="253" t="s">
        <v>897</v>
      </c>
      <c r="J1671" s="159" t="s">
        <v>1297</v>
      </c>
      <c r="K1671" s="152" t="s">
        <v>44</v>
      </c>
      <c r="L1671" s="168" t="s">
        <v>205</v>
      </c>
      <c r="M1671" s="268" t="n">
        <v>111</v>
      </c>
      <c r="N1671" s="174" t="n">
        <f aca="false">(((D1671*G1671)/1000)*E1671)*B1671</f>
        <v>0</v>
      </c>
    </row>
    <row r="1672" customFormat="false" ht="15" hidden="false" customHeight="false" outlineLevel="0" collapsed="false">
      <c r="A1672" s="150" t="n">
        <v>3544</v>
      </c>
      <c r="B1672" s="141"/>
      <c r="C1672" s="111" t="s">
        <v>27</v>
      </c>
      <c r="D1672" s="111" t="n">
        <v>1</v>
      </c>
      <c r="E1672" s="142" t="n">
        <v>175</v>
      </c>
      <c r="F1672" s="156" t="n">
        <v>1827.945</v>
      </c>
      <c r="G1672" s="143" t="n">
        <v>74.61</v>
      </c>
      <c r="H1672" s="115" t="n">
        <v>1000</v>
      </c>
      <c r="I1672" s="253" t="s">
        <v>897</v>
      </c>
      <c r="J1672" s="159" t="s">
        <v>1297</v>
      </c>
      <c r="K1672" s="152" t="s">
        <v>410</v>
      </c>
      <c r="L1672" s="168" t="s">
        <v>205</v>
      </c>
      <c r="M1672" s="268" t="n">
        <v>111</v>
      </c>
      <c r="N1672" s="174" t="n">
        <f aca="false">(((D1672*G1672)/1000)*E1672)*B1672</f>
        <v>0</v>
      </c>
    </row>
    <row r="1673" customFormat="false" ht="15" hidden="false" customHeight="false" outlineLevel="0" collapsed="false">
      <c r="A1673" s="150" t="n">
        <v>3546</v>
      </c>
      <c r="B1673" s="141"/>
      <c r="C1673" s="111" t="s">
        <v>27</v>
      </c>
      <c r="D1673" s="111" t="n">
        <v>1</v>
      </c>
      <c r="E1673" s="142" t="n">
        <v>175</v>
      </c>
      <c r="F1673" s="156" t="n">
        <v>1827.945</v>
      </c>
      <c r="G1673" s="143" t="n">
        <v>74.61</v>
      </c>
      <c r="H1673" s="115" t="n">
        <v>1000</v>
      </c>
      <c r="I1673" s="253" t="s">
        <v>897</v>
      </c>
      <c r="J1673" s="159" t="s">
        <v>1297</v>
      </c>
      <c r="K1673" s="152" t="s">
        <v>54</v>
      </c>
      <c r="L1673" s="168" t="s">
        <v>205</v>
      </c>
      <c r="M1673" s="268" t="n">
        <v>111</v>
      </c>
      <c r="N1673" s="174" t="n">
        <f aca="false">(((D1673*G1673)/1000)*E1673)*B1673</f>
        <v>0</v>
      </c>
    </row>
    <row r="1674" customFormat="false" ht="15" hidden="false" customHeight="false" outlineLevel="0" collapsed="false">
      <c r="A1674" s="150" t="n">
        <v>3547</v>
      </c>
      <c r="B1674" s="141"/>
      <c r="C1674" s="111" t="s">
        <v>27</v>
      </c>
      <c r="D1674" s="111" t="n">
        <v>1</v>
      </c>
      <c r="E1674" s="142" t="n">
        <v>175</v>
      </c>
      <c r="F1674" s="156" t="n">
        <v>2002.63</v>
      </c>
      <c r="G1674" s="143" t="n">
        <v>81.74</v>
      </c>
      <c r="H1674" s="115" t="n">
        <v>1000</v>
      </c>
      <c r="I1674" s="253" t="s">
        <v>897</v>
      </c>
      <c r="J1674" s="159" t="s">
        <v>1297</v>
      </c>
      <c r="K1674" s="152" t="s">
        <v>902</v>
      </c>
      <c r="L1674" s="168" t="s">
        <v>205</v>
      </c>
      <c r="M1674" s="268" t="n">
        <v>111</v>
      </c>
      <c r="N1674" s="174" t="n">
        <f aca="false">(((D1674*G1674)/1000)*E1674)*B1674</f>
        <v>0</v>
      </c>
    </row>
    <row r="1675" customFormat="false" ht="15" hidden="false" customHeight="false" outlineLevel="0" collapsed="false">
      <c r="A1675" s="150" t="n">
        <v>3548</v>
      </c>
      <c r="B1675" s="141"/>
      <c r="C1675" s="111" t="s">
        <v>27</v>
      </c>
      <c r="D1675" s="111" t="n">
        <v>1</v>
      </c>
      <c r="E1675" s="142" t="n">
        <v>175</v>
      </c>
      <c r="F1675" s="156" t="n">
        <v>1827.945</v>
      </c>
      <c r="G1675" s="143" t="n">
        <v>74.61</v>
      </c>
      <c r="H1675" s="115" t="n">
        <v>1000</v>
      </c>
      <c r="I1675" s="253" t="s">
        <v>897</v>
      </c>
      <c r="J1675" s="159" t="s">
        <v>1297</v>
      </c>
      <c r="K1675" s="152" t="s">
        <v>1313</v>
      </c>
      <c r="L1675" s="168" t="s">
        <v>205</v>
      </c>
      <c r="M1675" s="268" t="n">
        <v>111</v>
      </c>
      <c r="N1675" s="174" t="n">
        <f aca="false">(((D1675*G1675)/1000)*E1675)*B1675</f>
        <v>0</v>
      </c>
    </row>
    <row r="1676" customFormat="false" ht="15" hidden="false" customHeight="false" outlineLevel="0" collapsed="false">
      <c r="A1676" s="150" t="n">
        <v>3549</v>
      </c>
      <c r="B1676" s="141"/>
      <c r="C1676" s="111" t="s">
        <v>27</v>
      </c>
      <c r="D1676" s="111" t="n">
        <v>1</v>
      </c>
      <c r="E1676" s="142" t="n">
        <v>175</v>
      </c>
      <c r="F1676" s="156" t="n">
        <v>1827.945</v>
      </c>
      <c r="G1676" s="143" t="n">
        <v>74.61</v>
      </c>
      <c r="H1676" s="115" t="n">
        <v>1000</v>
      </c>
      <c r="I1676" s="253" t="s">
        <v>897</v>
      </c>
      <c r="J1676" s="159" t="s">
        <v>1297</v>
      </c>
      <c r="K1676" s="152" t="s">
        <v>1314</v>
      </c>
      <c r="L1676" s="168" t="s">
        <v>205</v>
      </c>
      <c r="M1676" s="268" t="n">
        <v>111</v>
      </c>
      <c r="N1676" s="174" t="n">
        <f aca="false">(((D1676*G1676)/1000)*E1676)*B1676</f>
        <v>0</v>
      </c>
    </row>
    <row r="1677" customFormat="false" ht="15" hidden="false" customHeight="false" outlineLevel="0" collapsed="false">
      <c r="A1677" s="150" t="n">
        <v>3551</v>
      </c>
      <c r="B1677" s="141"/>
      <c r="C1677" s="111" t="s">
        <v>27</v>
      </c>
      <c r="D1677" s="111" t="n">
        <v>1</v>
      </c>
      <c r="E1677" s="142" t="n">
        <v>175</v>
      </c>
      <c r="F1677" s="156" t="n">
        <v>1827.945</v>
      </c>
      <c r="G1677" s="143" t="n">
        <v>74.61</v>
      </c>
      <c r="H1677" s="115" t="n">
        <v>1000</v>
      </c>
      <c r="I1677" s="253" t="s">
        <v>897</v>
      </c>
      <c r="J1677" s="159" t="s">
        <v>1297</v>
      </c>
      <c r="K1677" s="152" t="s">
        <v>407</v>
      </c>
      <c r="L1677" s="168" t="s">
        <v>205</v>
      </c>
      <c r="M1677" s="268" t="n">
        <v>111</v>
      </c>
      <c r="N1677" s="174" t="n">
        <f aca="false">(((D1677*G1677)/1000)*E1677)*B1677</f>
        <v>0</v>
      </c>
    </row>
    <row r="1678" customFormat="false" ht="15" hidden="false" customHeight="false" outlineLevel="0" collapsed="false">
      <c r="A1678" s="150" t="n">
        <v>3552</v>
      </c>
      <c r="B1678" s="141"/>
      <c r="C1678" s="111" t="s">
        <v>27</v>
      </c>
      <c r="D1678" s="111" t="n">
        <v>1</v>
      </c>
      <c r="E1678" s="142" t="n">
        <v>175</v>
      </c>
      <c r="F1678" s="156" t="n">
        <v>1827.945</v>
      </c>
      <c r="G1678" s="143" t="n">
        <v>74.61</v>
      </c>
      <c r="H1678" s="115" t="n">
        <v>1000</v>
      </c>
      <c r="I1678" s="253" t="s">
        <v>897</v>
      </c>
      <c r="J1678" s="159" t="s">
        <v>1297</v>
      </c>
      <c r="K1678" s="152" t="s">
        <v>1315</v>
      </c>
      <c r="L1678" s="168" t="s">
        <v>205</v>
      </c>
      <c r="M1678" s="268" t="n">
        <v>111</v>
      </c>
      <c r="N1678" s="174" t="n">
        <f aca="false">(((D1678*G1678)/1000)*E1678)*B1678</f>
        <v>0</v>
      </c>
    </row>
    <row r="1679" customFormat="false" ht="15" hidden="false" customHeight="false" outlineLevel="0" collapsed="false">
      <c r="A1679" s="150" t="n">
        <v>3553</v>
      </c>
      <c r="B1679" s="141"/>
      <c r="C1679" s="111" t="s">
        <v>27</v>
      </c>
      <c r="D1679" s="111" t="n">
        <v>1</v>
      </c>
      <c r="E1679" s="142" t="n">
        <v>175</v>
      </c>
      <c r="F1679" s="156" t="n">
        <v>1827.945</v>
      </c>
      <c r="G1679" s="143" t="n">
        <v>74.61</v>
      </c>
      <c r="H1679" s="115" t="n">
        <v>1000</v>
      </c>
      <c r="I1679" s="253" t="s">
        <v>897</v>
      </c>
      <c r="J1679" s="159" t="s">
        <v>1297</v>
      </c>
      <c r="K1679" s="152" t="s">
        <v>1316</v>
      </c>
      <c r="L1679" s="168" t="s">
        <v>205</v>
      </c>
      <c r="M1679" s="268" t="n">
        <v>111</v>
      </c>
      <c r="N1679" s="174" t="n">
        <f aca="false">(((D1679*G1679)/1000)*E1679)*B1679</f>
        <v>0</v>
      </c>
    </row>
    <row r="1680" customFormat="false" ht="15" hidden="false" customHeight="false" outlineLevel="0" collapsed="false">
      <c r="A1680" s="150" t="n">
        <v>3554</v>
      </c>
      <c r="B1680" s="141"/>
      <c r="C1680" s="111" t="s">
        <v>27</v>
      </c>
      <c r="D1680" s="111" t="n">
        <v>1</v>
      </c>
      <c r="E1680" s="142" t="n">
        <v>175</v>
      </c>
      <c r="F1680" s="156" t="n">
        <v>1827.945</v>
      </c>
      <c r="G1680" s="143" t="n">
        <v>74.61</v>
      </c>
      <c r="H1680" s="115" t="n">
        <v>1000</v>
      </c>
      <c r="I1680" s="253" t="s">
        <v>897</v>
      </c>
      <c r="J1680" s="159" t="s">
        <v>1297</v>
      </c>
      <c r="K1680" s="152" t="s">
        <v>403</v>
      </c>
      <c r="L1680" s="168" t="s">
        <v>205</v>
      </c>
      <c r="M1680" s="268" t="n">
        <v>111</v>
      </c>
      <c r="N1680" s="174" t="n">
        <f aca="false">(((D1680*G1680)/1000)*E1680)*B1680</f>
        <v>0</v>
      </c>
    </row>
    <row r="1681" customFormat="false" ht="15" hidden="false" customHeight="false" outlineLevel="0" collapsed="false">
      <c r="A1681" s="176"/>
      <c r="B1681" s="177"/>
      <c r="C1681" s="178"/>
      <c r="D1681" s="106"/>
      <c r="E1681" s="178"/>
      <c r="F1681" s="156" t="n">
        <v>0</v>
      </c>
      <c r="G1681" s="179"/>
      <c r="H1681" s="134"/>
      <c r="I1681" s="180"/>
      <c r="J1681" s="181"/>
      <c r="K1681" s="107" t="s">
        <v>1317</v>
      </c>
      <c r="L1681" s="182"/>
      <c r="M1681" s="296"/>
      <c r="N1681" s="183" t="s">
        <v>5</v>
      </c>
    </row>
    <row r="1682" customFormat="false" ht="15" hidden="false" customHeight="false" outlineLevel="0" collapsed="false">
      <c r="A1682" s="150" t="n">
        <v>3602</v>
      </c>
      <c r="B1682" s="141"/>
      <c r="C1682" s="111" t="s">
        <v>27</v>
      </c>
      <c r="D1682" s="111" t="n">
        <v>1</v>
      </c>
      <c r="E1682" s="142" t="n">
        <v>100</v>
      </c>
      <c r="F1682" s="156" t="n">
        <v>1379.14</v>
      </c>
      <c r="G1682" s="143" t="n">
        <v>98.51</v>
      </c>
      <c r="H1682" s="115" t="n">
        <v>1000</v>
      </c>
      <c r="I1682" s="253" t="s">
        <v>897</v>
      </c>
      <c r="J1682" s="159" t="s">
        <v>1297</v>
      </c>
      <c r="K1682" s="152" t="s">
        <v>463</v>
      </c>
      <c r="L1682" s="168" t="s">
        <v>914</v>
      </c>
      <c r="M1682" s="292" t="n">
        <v>111</v>
      </c>
      <c r="N1682" s="174" t="n">
        <f aca="false">(((D1682*G1682)/1000)*E1682)*B1682</f>
        <v>0</v>
      </c>
    </row>
    <row r="1683" customFormat="false" ht="15" hidden="false" customHeight="false" outlineLevel="0" collapsed="false">
      <c r="A1683" s="150" t="n">
        <v>3601</v>
      </c>
      <c r="B1683" s="141"/>
      <c r="C1683" s="111" t="s">
        <v>27</v>
      </c>
      <c r="D1683" s="111" t="n">
        <v>1</v>
      </c>
      <c r="E1683" s="142" t="n">
        <v>100</v>
      </c>
      <c r="F1683" s="156" t="n">
        <v>1370.6</v>
      </c>
      <c r="G1683" s="143" t="n">
        <v>97.9</v>
      </c>
      <c r="H1683" s="115" t="n">
        <v>1000</v>
      </c>
      <c r="I1683" s="253" t="s">
        <v>897</v>
      </c>
      <c r="J1683" s="159" t="s">
        <v>1297</v>
      </c>
      <c r="K1683" s="152" t="s">
        <v>177</v>
      </c>
      <c r="L1683" s="168" t="s">
        <v>914</v>
      </c>
      <c r="M1683" s="292" t="n">
        <v>111</v>
      </c>
      <c r="N1683" s="174" t="n">
        <f aca="false">(((D1683*G1683)/1000)*E1683)*B1683</f>
        <v>0</v>
      </c>
    </row>
    <row r="1684" customFormat="false" ht="15" hidden="false" customHeight="false" outlineLevel="0" collapsed="false">
      <c r="A1684" s="150" t="n">
        <v>3603</v>
      </c>
      <c r="B1684" s="141"/>
      <c r="C1684" s="111" t="s">
        <v>27</v>
      </c>
      <c r="D1684" s="111" t="n">
        <v>1</v>
      </c>
      <c r="E1684" s="142" t="n">
        <v>100</v>
      </c>
      <c r="F1684" s="156" t="n">
        <v>1370.6</v>
      </c>
      <c r="G1684" s="143" t="n">
        <v>97.9</v>
      </c>
      <c r="H1684" s="115" t="n">
        <v>1000</v>
      </c>
      <c r="I1684" s="253" t="s">
        <v>897</v>
      </c>
      <c r="J1684" s="159" t="s">
        <v>1297</v>
      </c>
      <c r="K1684" s="152" t="s">
        <v>32</v>
      </c>
      <c r="L1684" s="168" t="s">
        <v>914</v>
      </c>
      <c r="M1684" s="292" t="n">
        <v>111</v>
      </c>
      <c r="N1684" s="174" t="n">
        <f aca="false">(((D1684*G1684)/1000)*E1684)*B1684</f>
        <v>0</v>
      </c>
    </row>
    <row r="1685" customFormat="false" ht="15" hidden="false" customHeight="false" outlineLevel="0" collapsed="false">
      <c r="A1685" s="150" t="n">
        <v>3604</v>
      </c>
      <c r="B1685" s="141"/>
      <c r="C1685" s="111" t="s">
        <v>27</v>
      </c>
      <c r="D1685" s="111" t="n">
        <v>1</v>
      </c>
      <c r="E1685" s="142" t="n">
        <v>100</v>
      </c>
      <c r="F1685" s="156" t="n">
        <v>1370.6</v>
      </c>
      <c r="G1685" s="143" t="n">
        <v>97.9</v>
      </c>
      <c r="H1685" s="115" t="n">
        <v>1000</v>
      </c>
      <c r="I1685" s="253" t="s">
        <v>897</v>
      </c>
      <c r="J1685" s="159" t="s">
        <v>1297</v>
      </c>
      <c r="K1685" s="152" t="s">
        <v>1298</v>
      </c>
      <c r="L1685" s="168" t="s">
        <v>914</v>
      </c>
      <c r="M1685" s="292" t="n">
        <v>111</v>
      </c>
      <c r="N1685" s="174" t="n">
        <f aca="false">(((D1685*G1685)/1000)*E1685)*B1685</f>
        <v>0</v>
      </c>
    </row>
    <row r="1686" customFormat="false" ht="15" hidden="false" customHeight="false" outlineLevel="0" collapsed="false">
      <c r="A1686" s="150" t="n">
        <v>3606</v>
      </c>
      <c r="B1686" s="141"/>
      <c r="C1686" s="111" t="s">
        <v>27</v>
      </c>
      <c r="D1686" s="111" t="n">
        <v>1</v>
      </c>
      <c r="E1686" s="142" t="n">
        <v>100</v>
      </c>
      <c r="F1686" s="156" t="n">
        <v>1370.6</v>
      </c>
      <c r="G1686" s="143" t="n">
        <v>97.9</v>
      </c>
      <c r="H1686" s="115" t="n">
        <v>1000</v>
      </c>
      <c r="I1686" s="253" t="s">
        <v>897</v>
      </c>
      <c r="J1686" s="159" t="s">
        <v>1297</v>
      </c>
      <c r="K1686" s="152" t="s">
        <v>1299</v>
      </c>
      <c r="L1686" s="168" t="s">
        <v>914</v>
      </c>
      <c r="M1686" s="292" t="n">
        <v>112</v>
      </c>
      <c r="N1686" s="174" t="n">
        <f aca="false">(((D1686*G1686)/1000)*E1686)*B1686</f>
        <v>0</v>
      </c>
    </row>
    <row r="1687" customFormat="false" ht="15" hidden="false" customHeight="false" outlineLevel="0" collapsed="false">
      <c r="A1687" s="150" t="n">
        <v>3607</v>
      </c>
      <c r="B1687" s="141"/>
      <c r="C1687" s="111" t="s">
        <v>27</v>
      </c>
      <c r="D1687" s="111" t="n">
        <v>1</v>
      </c>
      <c r="E1687" s="142" t="n">
        <v>100</v>
      </c>
      <c r="F1687" s="156" t="n">
        <v>1370.6</v>
      </c>
      <c r="G1687" s="143" t="n">
        <v>97.9</v>
      </c>
      <c r="H1687" s="115" t="n">
        <v>1000</v>
      </c>
      <c r="I1687" s="253" t="s">
        <v>897</v>
      </c>
      <c r="J1687" s="159" t="s">
        <v>1297</v>
      </c>
      <c r="K1687" s="152" t="s">
        <v>1300</v>
      </c>
      <c r="L1687" s="168" t="s">
        <v>914</v>
      </c>
      <c r="M1687" s="292" t="n">
        <v>112</v>
      </c>
      <c r="N1687" s="174" t="n">
        <f aca="false">(((D1687*G1687)/1000)*E1687)*B1687</f>
        <v>0</v>
      </c>
    </row>
    <row r="1688" customFormat="false" ht="15" hidden="false" customHeight="false" outlineLevel="0" collapsed="false">
      <c r="A1688" s="150" t="n">
        <v>3608</v>
      </c>
      <c r="B1688" s="141"/>
      <c r="C1688" s="111" t="s">
        <v>27</v>
      </c>
      <c r="D1688" s="111" t="n">
        <v>1</v>
      </c>
      <c r="E1688" s="142" t="n">
        <v>100</v>
      </c>
      <c r="F1688" s="156" t="n">
        <v>1370.6</v>
      </c>
      <c r="G1688" s="143" t="n">
        <v>97.9</v>
      </c>
      <c r="H1688" s="115" t="n">
        <v>1000</v>
      </c>
      <c r="I1688" s="253" t="s">
        <v>897</v>
      </c>
      <c r="J1688" s="159" t="s">
        <v>1297</v>
      </c>
      <c r="K1688" s="152" t="s">
        <v>1301</v>
      </c>
      <c r="L1688" s="168" t="s">
        <v>914</v>
      </c>
      <c r="M1688" s="292" t="n">
        <v>112</v>
      </c>
      <c r="N1688" s="174" t="n">
        <f aca="false">(((D1688*G1688)/1000)*E1688)*B1688</f>
        <v>0</v>
      </c>
    </row>
    <row r="1689" customFormat="false" ht="15" hidden="false" customHeight="false" outlineLevel="0" collapsed="false">
      <c r="A1689" s="150" t="n">
        <v>3609</v>
      </c>
      <c r="B1689" s="141"/>
      <c r="C1689" s="111" t="s">
        <v>27</v>
      </c>
      <c r="D1689" s="111" t="n">
        <v>1</v>
      </c>
      <c r="E1689" s="142" t="n">
        <v>100</v>
      </c>
      <c r="F1689" s="156" t="n">
        <v>1370.6</v>
      </c>
      <c r="G1689" s="143" t="n">
        <v>97.9</v>
      </c>
      <c r="H1689" s="115" t="n">
        <v>1000</v>
      </c>
      <c r="I1689" s="253" t="s">
        <v>897</v>
      </c>
      <c r="J1689" s="159" t="s">
        <v>1297</v>
      </c>
      <c r="K1689" s="152" t="s">
        <v>1302</v>
      </c>
      <c r="L1689" s="168" t="s">
        <v>914</v>
      </c>
      <c r="M1689" s="292" t="n">
        <v>112</v>
      </c>
      <c r="N1689" s="174" t="n">
        <f aca="false">(((D1689*G1689)/1000)*E1689)*B1689</f>
        <v>0</v>
      </c>
    </row>
    <row r="1690" customFormat="false" ht="15" hidden="false" customHeight="false" outlineLevel="0" collapsed="false">
      <c r="A1690" s="150" t="n">
        <v>3611</v>
      </c>
      <c r="B1690" s="141"/>
      <c r="C1690" s="111" t="s">
        <v>27</v>
      </c>
      <c r="D1690" s="111" t="n">
        <v>1</v>
      </c>
      <c r="E1690" s="142" t="n">
        <v>100</v>
      </c>
      <c r="F1690" s="156" t="n">
        <v>1370.6</v>
      </c>
      <c r="G1690" s="143" t="n">
        <v>97.9</v>
      </c>
      <c r="H1690" s="115" t="n">
        <v>1000</v>
      </c>
      <c r="I1690" s="253" t="s">
        <v>897</v>
      </c>
      <c r="J1690" s="159" t="s">
        <v>1297</v>
      </c>
      <c r="K1690" s="152" t="s">
        <v>1303</v>
      </c>
      <c r="L1690" s="168" t="s">
        <v>914</v>
      </c>
      <c r="M1690" s="292" t="n">
        <v>112</v>
      </c>
      <c r="N1690" s="174" t="n">
        <f aca="false">(((D1690*G1690)/1000)*E1690)*B1690</f>
        <v>0</v>
      </c>
    </row>
    <row r="1691" customFormat="false" ht="15" hidden="false" customHeight="false" outlineLevel="0" collapsed="false">
      <c r="A1691" s="150" t="n">
        <v>3612</v>
      </c>
      <c r="B1691" s="141"/>
      <c r="C1691" s="111" t="s">
        <v>27</v>
      </c>
      <c r="D1691" s="111" t="n">
        <v>1</v>
      </c>
      <c r="E1691" s="142" t="n">
        <v>100</v>
      </c>
      <c r="F1691" s="156" t="n">
        <v>1379.14</v>
      </c>
      <c r="G1691" s="143" t="n">
        <v>98.51</v>
      </c>
      <c r="H1691" s="115" t="n">
        <v>1000</v>
      </c>
      <c r="I1691" s="253" t="s">
        <v>897</v>
      </c>
      <c r="J1691" s="159" t="s">
        <v>1297</v>
      </c>
      <c r="K1691" s="152" t="s">
        <v>1304</v>
      </c>
      <c r="L1691" s="168" t="s">
        <v>914</v>
      </c>
      <c r="M1691" s="292" t="n">
        <v>112</v>
      </c>
      <c r="N1691" s="174" t="n">
        <f aca="false">(((D1691*G1691)/1000)*E1691)*B1691</f>
        <v>0</v>
      </c>
    </row>
    <row r="1692" customFormat="false" ht="15" hidden="false" customHeight="false" outlineLevel="0" collapsed="false">
      <c r="A1692" s="150" t="n">
        <v>3613</v>
      </c>
      <c r="B1692" s="141"/>
      <c r="C1692" s="111" t="s">
        <v>27</v>
      </c>
      <c r="D1692" s="111" t="n">
        <v>1</v>
      </c>
      <c r="E1692" s="142" t="n">
        <v>100</v>
      </c>
      <c r="F1692" s="156" t="n">
        <v>1370.6</v>
      </c>
      <c r="G1692" s="143" t="n">
        <v>97.9</v>
      </c>
      <c r="H1692" s="115" t="n">
        <v>1000</v>
      </c>
      <c r="I1692" s="253" t="s">
        <v>897</v>
      </c>
      <c r="J1692" s="159" t="s">
        <v>1297</v>
      </c>
      <c r="K1692" s="152" t="s">
        <v>1305</v>
      </c>
      <c r="L1692" s="168" t="s">
        <v>914</v>
      </c>
      <c r="M1692" s="292" t="n">
        <v>112</v>
      </c>
      <c r="N1692" s="174" t="n">
        <f aca="false">(((D1692*G1692)/1000)*E1692)*B1692</f>
        <v>0</v>
      </c>
    </row>
    <row r="1693" customFormat="false" ht="15" hidden="false" customHeight="false" outlineLevel="0" collapsed="false">
      <c r="A1693" s="150" t="n">
        <v>3614</v>
      </c>
      <c r="B1693" s="141"/>
      <c r="C1693" s="111" t="s">
        <v>27</v>
      </c>
      <c r="D1693" s="111" t="n">
        <v>1</v>
      </c>
      <c r="E1693" s="142" t="n">
        <v>100</v>
      </c>
      <c r="F1693" s="156" t="n">
        <v>1370.6</v>
      </c>
      <c r="G1693" s="143" t="n">
        <v>97.9</v>
      </c>
      <c r="H1693" s="115" t="n">
        <v>1000</v>
      </c>
      <c r="I1693" s="253" t="s">
        <v>897</v>
      </c>
      <c r="J1693" s="159" t="s">
        <v>1297</v>
      </c>
      <c r="K1693" s="152" t="s">
        <v>1306</v>
      </c>
      <c r="L1693" s="168" t="s">
        <v>914</v>
      </c>
      <c r="M1693" s="292" t="n">
        <v>112</v>
      </c>
      <c r="N1693" s="174" t="n">
        <f aca="false">(((D1693*G1693)/1000)*E1693)*B1693</f>
        <v>0</v>
      </c>
    </row>
    <row r="1694" customFormat="false" ht="15" hidden="false" customHeight="false" outlineLevel="0" collapsed="false">
      <c r="A1694" s="150" t="n">
        <v>3616</v>
      </c>
      <c r="B1694" s="141"/>
      <c r="C1694" s="111" t="s">
        <v>27</v>
      </c>
      <c r="D1694" s="111" t="n">
        <v>1</v>
      </c>
      <c r="E1694" s="142" t="n">
        <v>100</v>
      </c>
      <c r="F1694" s="156" t="n">
        <v>1783.6</v>
      </c>
      <c r="G1694" s="143" t="n">
        <v>127.4</v>
      </c>
      <c r="H1694" s="115" t="n">
        <v>1000</v>
      </c>
      <c r="I1694" s="253" t="s">
        <v>897</v>
      </c>
      <c r="J1694" s="159" t="s">
        <v>1297</v>
      </c>
      <c r="K1694" s="152" t="s">
        <v>903</v>
      </c>
      <c r="L1694" s="168" t="s">
        <v>914</v>
      </c>
      <c r="M1694" s="292" t="n">
        <v>112</v>
      </c>
      <c r="N1694" s="174" t="n">
        <f aca="false">(((D1694*G1694)/1000)*E1694)*B1694</f>
        <v>0</v>
      </c>
    </row>
    <row r="1695" customFormat="false" ht="15" hidden="false" customHeight="false" outlineLevel="0" collapsed="false">
      <c r="A1695" s="150" t="n">
        <v>3617</v>
      </c>
      <c r="B1695" s="141"/>
      <c r="C1695" s="111" t="s">
        <v>27</v>
      </c>
      <c r="D1695" s="111" t="n">
        <v>1</v>
      </c>
      <c r="E1695" s="142" t="n">
        <v>100</v>
      </c>
      <c r="F1695" s="156" t="n">
        <v>1370.6</v>
      </c>
      <c r="G1695" s="143" t="n">
        <v>97.9</v>
      </c>
      <c r="H1695" s="115" t="n">
        <v>1000</v>
      </c>
      <c r="I1695" s="253" t="s">
        <v>897</v>
      </c>
      <c r="J1695" s="159" t="s">
        <v>1297</v>
      </c>
      <c r="K1695" s="152" t="s">
        <v>1307</v>
      </c>
      <c r="L1695" s="168" t="s">
        <v>914</v>
      </c>
      <c r="M1695" s="292" t="n">
        <v>112</v>
      </c>
      <c r="N1695" s="174" t="n">
        <f aca="false">(((D1695*G1695)/1000)*E1695)*B1695</f>
        <v>0</v>
      </c>
    </row>
    <row r="1696" customFormat="false" ht="15" hidden="false" customHeight="false" outlineLevel="0" collapsed="false">
      <c r="A1696" s="150" t="n">
        <v>3618</v>
      </c>
      <c r="B1696" s="141"/>
      <c r="C1696" s="111" t="s">
        <v>27</v>
      </c>
      <c r="D1696" s="111" t="n">
        <v>1</v>
      </c>
      <c r="E1696" s="142" t="n">
        <v>100</v>
      </c>
      <c r="F1696" s="156" t="n">
        <v>1370.6</v>
      </c>
      <c r="G1696" s="143" t="n">
        <v>97.9</v>
      </c>
      <c r="H1696" s="115" t="n">
        <v>1000</v>
      </c>
      <c r="I1696" s="253" t="s">
        <v>897</v>
      </c>
      <c r="J1696" s="159" t="s">
        <v>1297</v>
      </c>
      <c r="K1696" s="152" t="s">
        <v>1308</v>
      </c>
      <c r="L1696" s="168" t="s">
        <v>914</v>
      </c>
      <c r="M1696" s="292" t="n">
        <v>112</v>
      </c>
      <c r="N1696" s="174" t="n">
        <f aca="false">(((D1696*G1696)/1000)*E1696)*B1696</f>
        <v>0</v>
      </c>
    </row>
    <row r="1697" customFormat="false" ht="15" hidden="false" customHeight="false" outlineLevel="0" collapsed="false">
      <c r="A1697" s="150" t="n">
        <v>3619</v>
      </c>
      <c r="B1697" s="141"/>
      <c r="C1697" s="111" t="s">
        <v>27</v>
      </c>
      <c r="D1697" s="111" t="n">
        <v>1</v>
      </c>
      <c r="E1697" s="142" t="n">
        <v>100</v>
      </c>
      <c r="F1697" s="156" t="n">
        <v>1370.6</v>
      </c>
      <c r="G1697" s="143" t="n">
        <v>97.9</v>
      </c>
      <c r="H1697" s="115" t="n">
        <v>1000</v>
      </c>
      <c r="I1697" s="253" t="s">
        <v>897</v>
      </c>
      <c r="J1697" s="159" t="s">
        <v>1297</v>
      </c>
      <c r="K1697" s="152" t="s">
        <v>1309</v>
      </c>
      <c r="L1697" s="168" t="s">
        <v>914</v>
      </c>
      <c r="M1697" s="292" t="n">
        <v>112</v>
      </c>
      <c r="N1697" s="174" t="n">
        <f aca="false">(((D1697*G1697)/1000)*E1697)*B1697</f>
        <v>0</v>
      </c>
    </row>
    <row r="1698" customFormat="false" ht="15" hidden="false" customHeight="false" outlineLevel="0" collapsed="false">
      <c r="A1698" s="150" t="n">
        <v>3621</v>
      </c>
      <c r="B1698" s="141"/>
      <c r="C1698" s="111" t="s">
        <v>27</v>
      </c>
      <c r="D1698" s="111" t="n">
        <v>1</v>
      </c>
      <c r="E1698" s="142" t="n">
        <v>100</v>
      </c>
      <c r="F1698" s="156" t="n">
        <v>1370.6</v>
      </c>
      <c r="G1698" s="143" t="n">
        <v>97.9</v>
      </c>
      <c r="H1698" s="115" t="n">
        <v>1000</v>
      </c>
      <c r="I1698" s="253" t="s">
        <v>897</v>
      </c>
      <c r="J1698" s="159" t="s">
        <v>1297</v>
      </c>
      <c r="K1698" s="152" t="s">
        <v>176</v>
      </c>
      <c r="L1698" s="168" t="s">
        <v>914</v>
      </c>
      <c r="M1698" s="292" t="n">
        <v>112</v>
      </c>
      <c r="N1698" s="174" t="n">
        <f aca="false">(((D1698*G1698)/1000)*E1698)*B1698</f>
        <v>0</v>
      </c>
    </row>
    <row r="1699" customFormat="false" ht="15" hidden="false" customHeight="false" outlineLevel="0" collapsed="false">
      <c r="A1699" s="150" t="n">
        <v>3622</v>
      </c>
      <c r="B1699" s="141"/>
      <c r="C1699" s="111" t="s">
        <v>27</v>
      </c>
      <c r="D1699" s="111" t="n">
        <v>1</v>
      </c>
      <c r="E1699" s="142" t="n">
        <v>100</v>
      </c>
      <c r="F1699" s="156" t="n">
        <v>1370.6</v>
      </c>
      <c r="G1699" s="143" t="n">
        <v>97.9</v>
      </c>
      <c r="H1699" s="115" t="n">
        <v>1000</v>
      </c>
      <c r="I1699" s="253" t="s">
        <v>897</v>
      </c>
      <c r="J1699" s="159" t="s">
        <v>1297</v>
      </c>
      <c r="K1699" s="152" t="s">
        <v>1310</v>
      </c>
      <c r="L1699" s="168" t="s">
        <v>914</v>
      </c>
      <c r="M1699" s="292" t="n">
        <v>112</v>
      </c>
      <c r="N1699" s="174" t="n">
        <f aca="false">(((D1699*G1699)/1000)*E1699)*B1699</f>
        <v>0</v>
      </c>
    </row>
    <row r="1700" customFormat="false" ht="15" hidden="false" customHeight="false" outlineLevel="0" collapsed="false">
      <c r="A1700" s="150" t="n">
        <v>3623</v>
      </c>
      <c r="B1700" s="141"/>
      <c r="C1700" s="111" t="s">
        <v>27</v>
      </c>
      <c r="D1700" s="111" t="n">
        <v>1</v>
      </c>
      <c r="E1700" s="142" t="n">
        <v>100</v>
      </c>
      <c r="F1700" s="156" t="n">
        <v>1370.6</v>
      </c>
      <c r="G1700" s="143" t="n">
        <v>97.9</v>
      </c>
      <c r="H1700" s="115" t="n">
        <v>1000</v>
      </c>
      <c r="I1700" s="253" t="s">
        <v>897</v>
      </c>
      <c r="J1700" s="159" t="s">
        <v>1297</v>
      </c>
      <c r="K1700" s="152" t="s">
        <v>414</v>
      </c>
      <c r="L1700" s="168" t="s">
        <v>914</v>
      </c>
      <c r="M1700" s="292" t="n">
        <v>112</v>
      </c>
      <c r="N1700" s="174" t="n">
        <f aca="false">(((D1700*G1700)/1000)*E1700)*B1700</f>
        <v>0</v>
      </c>
    </row>
    <row r="1701" customFormat="false" ht="15" hidden="false" customHeight="false" outlineLevel="0" collapsed="false">
      <c r="A1701" s="150" t="n">
        <v>3624</v>
      </c>
      <c r="B1701" s="141"/>
      <c r="C1701" s="111" t="s">
        <v>27</v>
      </c>
      <c r="D1701" s="111" t="n">
        <v>1</v>
      </c>
      <c r="E1701" s="142" t="n">
        <v>100</v>
      </c>
      <c r="F1701" s="156" t="n">
        <v>1578.78</v>
      </c>
      <c r="G1701" s="143" t="n">
        <v>112.77</v>
      </c>
      <c r="H1701" s="115" t="n">
        <v>1000</v>
      </c>
      <c r="I1701" s="253" t="s">
        <v>897</v>
      </c>
      <c r="J1701" s="159" t="s">
        <v>1297</v>
      </c>
      <c r="K1701" s="152" t="s">
        <v>1311</v>
      </c>
      <c r="L1701" s="168" t="s">
        <v>914</v>
      </c>
      <c r="M1701" s="292" t="n">
        <v>112</v>
      </c>
      <c r="N1701" s="174" t="n">
        <f aca="false">(((D1701*G1701)/1000)*E1701)*B1701</f>
        <v>0</v>
      </c>
    </row>
    <row r="1702" customFormat="false" ht="15" hidden="false" customHeight="false" outlineLevel="0" collapsed="false">
      <c r="A1702" s="150" t="n">
        <v>3626</v>
      </c>
      <c r="B1702" s="141"/>
      <c r="C1702" s="111" t="s">
        <v>27</v>
      </c>
      <c r="D1702" s="111" t="n">
        <v>1</v>
      </c>
      <c r="E1702" s="142" t="n">
        <v>100</v>
      </c>
      <c r="F1702" s="156" t="n">
        <v>1370.6</v>
      </c>
      <c r="G1702" s="143" t="n">
        <v>97.9</v>
      </c>
      <c r="H1702" s="115" t="n">
        <v>1000</v>
      </c>
      <c r="I1702" s="253" t="s">
        <v>897</v>
      </c>
      <c r="J1702" s="159" t="s">
        <v>1297</v>
      </c>
      <c r="K1702" s="152" t="s">
        <v>48</v>
      </c>
      <c r="L1702" s="168" t="s">
        <v>914</v>
      </c>
      <c r="M1702" s="292" t="n">
        <v>113</v>
      </c>
      <c r="N1702" s="174" t="n">
        <f aca="false">(((D1702*G1702)/1000)*E1702)*B1702</f>
        <v>0</v>
      </c>
    </row>
    <row r="1703" customFormat="false" ht="15" hidden="false" customHeight="false" outlineLevel="0" collapsed="false">
      <c r="A1703" s="150" t="n">
        <v>3627</v>
      </c>
      <c r="B1703" s="141"/>
      <c r="C1703" s="111" t="s">
        <v>27</v>
      </c>
      <c r="D1703" s="111" t="n">
        <v>1</v>
      </c>
      <c r="E1703" s="142" t="n">
        <v>100</v>
      </c>
      <c r="F1703" s="156" t="n">
        <v>1783.6</v>
      </c>
      <c r="G1703" s="143" t="n">
        <v>127.4</v>
      </c>
      <c r="H1703" s="115" t="n">
        <v>1000</v>
      </c>
      <c r="I1703" s="253" t="s">
        <v>897</v>
      </c>
      <c r="J1703" s="159" t="s">
        <v>1297</v>
      </c>
      <c r="K1703" s="152" t="s">
        <v>1312</v>
      </c>
      <c r="L1703" s="168" t="s">
        <v>914</v>
      </c>
      <c r="M1703" s="292" t="n">
        <v>113</v>
      </c>
      <c r="N1703" s="174" t="n">
        <f aca="false">(((D1703*G1703)/1000)*E1703)*B1703</f>
        <v>0</v>
      </c>
    </row>
    <row r="1704" customFormat="false" ht="15" hidden="false" customHeight="false" outlineLevel="0" collapsed="false">
      <c r="A1704" s="150" t="n">
        <v>3628</v>
      </c>
      <c r="B1704" s="141"/>
      <c r="C1704" s="111" t="s">
        <v>27</v>
      </c>
      <c r="D1704" s="111" t="n">
        <v>1</v>
      </c>
      <c r="E1704" s="142" t="n">
        <v>100</v>
      </c>
      <c r="F1704" s="156" t="n">
        <v>1370.6</v>
      </c>
      <c r="G1704" s="143" t="n">
        <v>97.9</v>
      </c>
      <c r="H1704" s="115" t="n">
        <v>1000</v>
      </c>
      <c r="I1704" s="253" t="s">
        <v>897</v>
      </c>
      <c r="J1704" s="159" t="s">
        <v>1297</v>
      </c>
      <c r="K1704" s="152" t="s">
        <v>44</v>
      </c>
      <c r="L1704" s="168" t="s">
        <v>914</v>
      </c>
      <c r="M1704" s="292" t="n">
        <v>113</v>
      </c>
      <c r="N1704" s="174" t="n">
        <f aca="false">(((D1704*G1704)/1000)*E1704)*B1704</f>
        <v>0</v>
      </c>
    </row>
    <row r="1705" customFormat="false" ht="15" hidden="false" customHeight="false" outlineLevel="0" collapsed="false">
      <c r="A1705" s="150" t="n">
        <v>3629</v>
      </c>
      <c r="B1705" s="141"/>
      <c r="C1705" s="111" t="s">
        <v>27</v>
      </c>
      <c r="D1705" s="111" t="n">
        <v>1</v>
      </c>
      <c r="E1705" s="142" t="n">
        <v>100</v>
      </c>
      <c r="F1705" s="156" t="n">
        <v>1370.6</v>
      </c>
      <c r="G1705" s="143" t="n">
        <v>97.9</v>
      </c>
      <c r="H1705" s="115" t="n">
        <v>1000</v>
      </c>
      <c r="I1705" s="253" t="s">
        <v>897</v>
      </c>
      <c r="J1705" s="159" t="s">
        <v>1297</v>
      </c>
      <c r="K1705" s="152" t="s">
        <v>410</v>
      </c>
      <c r="L1705" s="168" t="s">
        <v>914</v>
      </c>
      <c r="M1705" s="292" t="n">
        <v>113</v>
      </c>
      <c r="N1705" s="174" t="n">
        <f aca="false">(((D1705*G1705)/1000)*E1705)*B1705</f>
        <v>0</v>
      </c>
    </row>
    <row r="1706" customFormat="false" ht="15" hidden="false" customHeight="false" outlineLevel="0" collapsed="false">
      <c r="A1706" s="150" t="n">
        <v>3631</v>
      </c>
      <c r="B1706" s="141"/>
      <c r="C1706" s="111" t="s">
        <v>27</v>
      </c>
      <c r="D1706" s="111" t="n">
        <v>1</v>
      </c>
      <c r="E1706" s="142" t="n">
        <v>100</v>
      </c>
      <c r="F1706" s="156" t="n">
        <v>1370.6</v>
      </c>
      <c r="G1706" s="143" t="n">
        <v>97.9</v>
      </c>
      <c r="H1706" s="115" t="n">
        <v>1000</v>
      </c>
      <c r="I1706" s="253" t="s">
        <v>897</v>
      </c>
      <c r="J1706" s="159" t="s">
        <v>1297</v>
      </c>
      <c r="K1706" s="152" t="s">
        <v>54</v>
      </c>
      <c r="L1706" s="168" t="s">
        <v>914</v>
      </c>
      <c r="M1706" s="292" t="n">
        <v>113</v>
      </c>
      <c r="N1706" s="174" t="n">
        <f aca="false">(((D1706*G1706)/1000)*E1706)*B1706</f>
        <v>0</v>
      </c>
    </row>
    <row r="1707" customFormat="false" ht="15" hidden="false" customHeight="false" outlineLevel="0" collapsed="false">
      <c r="A1707" s="150" t="n">
        <v>3632</v>
      </c>
      <c r="B1707" s="141"/>
      <c r="C1707" s="111" t="s">
        <v>27</v>
      </c>
      <c r="D1707" s="111" t="n">
        <v>1</v>
      </c>
      <c r="E1707" s="142" t="n">
        <v>100</v>
      </c>
      <c r="F1707" s="156" t="n">
        <v>1470.42</v>
      </c>
      <c r="G1707" s="143" t="n">
        <v>105.03</v>
      </c>
      <c r="H1707" s="115" t="n">
        <v>1000</v>
      </c>
      <c r="I1707" s="253" t="s">
        <v>897</v>
      </c>
      <c r="J1707" s="159" t="s">
        <v>1297</v>
      </c>
      <c r="K1707" s="152" t="s">
        <v>902</v>
      </c>
      <c r="L1707" s="168" t="s">
        <v>914</v>
      </c>
      <c r="M1707" s="292" t="n">
        <v>113</v>
      </c>
      <c r="N1707" s="174" t="n">
        <f aca="false">(((D1707*G1707)/1000)*E1707)*B1707</f>
        <v>0</v>
      </c>
    </row>
    <row r="1708" customFormat="false" ht="15" hidden="false" customHeight="false" outlineLevel="0" collapsed="false">
      <c r="A1708" s="150" t="n">
        <v>3633</v>
      </c>
      <c r="B1708" s="141"/>
      <c r="C1708" s="111" t="s">
        <v>27</v>
      </c>
      <c r="D1708" s="111" t="n">
        <v>1</v>
      </c>
      <c r="E1708" s="142" t="n">
        <v>100</v>
      </c>
      <c r="F1708" s="156" t="n">
        <v>1370.6</v>
      </c>
      <c r="G1708" s="143" t="n">
        <v>97.9</v>
      </c>
      <c r="H1708" s="115" t="n">
        <v>1000</v>
      </c>
      <c r="I1708" s="253" t="s">
        <v>897</v>
      </c>
      <c r="J1708" s="159" t="s">
        <v>1297</v>
      </c>
      <c r="K1708" s="152" t="s">
        <v>1313</v>
      </c>
      <c r="L1708" s="168" t="s">
        <v>914</v>
      </c>
      <c r="M1708" s="292" t="n">
        <v>113</v>
      </c>
      <c r="N1708" s="174" t="n">
        <f aca="false">(((D1708*G1708)/1000)*E1708)*B1708</f>
        <v>0</v>
      </c>
    </row>
    <row r="1709" customFormat="false" ht="15" hidden="false" customHeight="false" outlineLevel="0" collapsed="false">
      <c r="A1709" s="150" t="n">
        <v>3634</v>
      </c>
      <c r="B1709" s="141"/>
      <c r="C1709" s="111" t="s">
        <v>27</v>
      </c>
      <c r="D1709" s="111" t="n">
        <v>1</v>
      </c>
      <c r="E1709" s="142" t="n">
        <v>100</v>
      </c>
      <c r="F1709" s="156" t="n">
        <v>1370.6</v>
      </c>
      <c r="G1709" s="143" t="n">
        <v>97.9</v>
      </c>
      <c r="H1709" s="115" t="n">
        <v>1000</v>
      </c>
      <c r="I1709" s="253" t="s">
        <v>897</v>
      </c>
      <c r="J1709" s="159" t="s">
        <v>1297</v>
      </c>
      <c r="K1709" s="152" t="s">
        <v>1314</v>
      </c>
      <c r="L1709" s="168" t="s">
        <v>914</v>
      </c>
      <c r="M1709" s="292" t="n">
        <v>113</v>
      </c>
      <c r="N1709" s="174" t="n">
        <f aca="false">(((D1709*G1709)/1000)*E1709)*B1709</f>
        <v>0</v>
      </c>
    </row>
    <row r="1710" customFormat="false" ht="15" hidden="false" customHeight="false" outlineLevel="0" collapsed="false">
      <c r="A1710" s="150" t="n">
        <v>3636</v>
      </c>
      <c r="B1710" s="141"/>
      <c r="C1710" s="111" t="s">
        <v>27</v>
      </c>
      <c r="D1710" s="111" t="n">
        <v>1</v>
      </c>
      <c r="E1710" s="142" t="n">
        <v>100</v>
      </c>
      <c r="F1710" s="156" t="n">
        <v>1370.6</v>
      </c>
      <c r="G1710" s="143" t="n">
        <v>97.9</v>
      </c>
      <c r="H1710" s="115" t="n">
        <v>1000</v>
      </c>
      <c r="I1710" s="253" t="s">
        <v>897</v>
      </c>
      <c r="J1710" s="159" t="s">
        <v>1297</v>
      </c>
      <c r="K1710" s="152" t="s">
        <v>407</v>
      </c>
      <c r="L1710" s="168" t="s">
        <v>914</v>
      </c>
      <c r="M1710" s="292" t="n">
        <v>113</v>
      </c>
      <c r="N1710" s="174" t="n">
        <f aca="false">(((D1710*G1710)/1000)*E1710)*B1710</f>
        <v>0</v>
      </c>
    </row>
    <row r="1711" customFormat="false" ht="15" hidden="false" customHeight="false" outlineLevel="0" collapsed="false">
      <c r="A1711" s="150" t="n">
        <v>3637</v>
      </c>
      <c r="B1711" s="141"/>
      <c r="C1711" s="111" t="s">
        <v>27</v>
      </c>
      <c r="D1711" s="111" t="n">
        <v>1</v>
      </c>
      <c r="E1711" s="142" t="n">
        <v>100</v>
      </c>
      <c r="F1711" s="156" t="n">
        <v>1370.6</v>
      </c>
      <c r="G1711" s="143" t="n">
        <v>97.9</v>
      </c>
      <c r="H1711" s="115" t="n">
        <v>1000</v>
      </c>
      <c r="I1711" s="253" t="s">
        <v>897</v>
      </c>
      <c r="J1711" s="159" t="s">
        <v>1297</v>
      </c>
      <c r="K1711" s="152" t="s">
        <v>1315</v>
      </c>
      <c r="L1711" s="168" t="s">
        <v>914</v>
      </c>
      <c r="M1711" s="292" t="n">
        <v>113</v>
      </c>
      <c r="N1711" s="174" t="n">
        <f aca="false">(((D1711*G1711)/1000)*E1711)*B1711</f>
        <v>0</v>
      </c>
    </row>
    <row r="1712" customFormat="false" ht="15" hidden="false" customHeight="false" outlineLevel="0" collapsed="false">
      <c r="A1712" s="150" t="n">
        <v>3638</v>
      </c>
      <c r="B1712" s="141"/>
      <c r="C1712" s="111" t="s">
        <v>27</v>
      </c>
      <c r="D1712" s="111" t="n">
        <v>1</v>
      </c>
      <c r="E1712" s="142" t="n">
        <v>100</v>
      </c>
      <c r="F1712" s="156" t="n">
        <v>1370.6</v>
      </c>
      <c r="G1712" s="143" t="n">
        <v>97.9</v>
      </c>
      <c r="H1712" s="115" t="n">
        <v>1000</v>
      </c>
      <c r="I1712" s="253" t="s">
        <v>897</v>
      </c>
      <c r="J1712" s="159" t="s">
        <v>1297</v>
      </c>
      <c r="K1712" s="152" t="s">
        <v>1316</v>
      </c>
      <c r="L1712" s="168" t="s">
        <v>914</v>
      </c>
      <c r="M1712" s="292" t="n">
        <v>113</v>
      </c>
      <c r="N1712" s="174" t="n">
        <f aca="false">(((D1712*G1712)/1000)*E1712)*B1712</f>
        <v>0</v>
      </c>
    </row>
    <row r="1713" customFormat="false" ht="15" hidden="false" customHeight="false" outlineLevel="0" collapsed="false">
      <c r="A1713" s="150" t="n">
        <v>3639</v>
      </c>
      <c r="B1713" s="141"/>
      <c r="C1713" s="111" t="s">
        <v>27</v>
      </c>
      <c r="D1713" s="111" t="n">
        <v>1</v>
      </c>
      <c r="E1713" s="142" t="n">
        <v>100</v>
      </c>
      <c r="F1713" s="156" t="n">
        <v>1370.6</v>
      </c>
      <c r="G1713" s="143" t="n">
        <v>97.9</v>
      </c>
      <c r="H1713" s="115" t="n">
        <v>1000</v>
      </c>
      <c r="I1713" s="253" t="s">
        <v>897</v>
      </c>
      <c r="J1713" s="159" t="s">
        <v>1297</v>
      </c>
      <c r="K1713" s="152" t="s">
        <v>403</v>
      </c>
      <c r="L1713" s="168" t="s">
        <v>914</v>
      </c>
      <c r="M1713" s="292" t="n">
        <v>113</v>
      </c>
      <c r="N1713" s="174" t="n">
        <f aca="false">(((D1713*G1713)/1000)*E1713)*B1713</f>
        <v>0</v>
      </c>
    </row>
    <row r="1714" customFormat="false" ht="18" hidden="false" customHeight="false" outlineLevel="0" collapsed="false">
      <c r="A1714" s="131"/>
      <c r="B1714" s="288"/>
      <c r="C1714" s="72"/>
      <c r="D1714" s="133"/>
      <c r="E1714" s="75"/>
      <c r="F1714" s="156"/>
      <c r="G1714" s="133"/>
      <c r="H1714" s="104"/>
      <c r="I1714" s="227" t="s">
        <v>1238</v>
      </c>
      <c r="J1714" s="227"/>
      <c r="K1714" s="137"/>
      <c r="L1714" s="75"/>
      <c r="M1714" s="108"/>
      <c r="N1714" s="98" t="s">
        <v>5</v>
      </c>
    </row>
    <row r="1715" customFormat="false" ht="15" hidden="false" customHeight="false" outlineLevel="0" collapsed="false">
      <c r="A1715" s="176"/>
      <c r="B1715" s="177"/>
      <c r="C1715" s="178"/>
      <c r="D1715" s="106"/>
      <c r="E1715" s="178"/>
      <c r="F1715" s="156" t="n">
        <v>0</v>
      </c>
      <c r="G1715" s="179"/>
      <c r="H1715" s="134"/>
      <c r="I1715" s="180"/>
      <c r="J1715" s="181"/>
      <c r="K1715" s="107" t="s">
        <v>1318</v>
      </c>
      <c r="L1715" s="182"/>
      <c r="M1715" s="296"/>
      <c r="N1715" s="183" t="s">
        <v>5</v>
      </c>
    </row>
    <row r="1716" customFormat="false" ht="15" hidden="false" customHeight="false" outlineLevel="0" collapsed="false">
      <c r="A1716" s="150" t="n">
        <v>3701</v>
      </c>
      <c r="B1716" s="141"/>
      <c r="C1716" s="111" t="s">
        <v>27</v>
      </c>
      <c r="D1716" s="111" t="n">
        <v>15</v>
      </c>
      <c r="E1716" s="111" t="n">
        <v>2</v>
      </c>
      <c r="F1716" s="156" t="n">
        <v>121.8</v>
      </c>
      <c r="G1716" s="143" t="n">
        <v>0.87</v>
      </c>
      <c r="H1716" s="115" t="n">
        <v>1</v>
      </c>
      <c r="I1716" s="253" t="s">
        <v>28</v>
      </c>
      <c r="J1716" s="159" t="s">
        <v>341</v>
      </c>
      <c r="K1716" s="149" t="s">
        <v>1319</v>
      </c>
      <c r="L1716" s="168" t="s">
        <v>1320</v>
      </c>
      <c r="M1716" s="268" t="n">
        <v>113</v>
      </c>
      <c r="N1716" s="174" t="n">
        <f aca="false">(D1716*G1716)*B1716</f>
        <v>0</v>
      </c>
    </row>
    <row r="1717" customFormat="false" ht="15" hidden="false" customHeight="false" outlineLevel="0" collapsed="false">
      <c r="A1717" s="150" t="n">
        <v>3702</v>
      </c>
      <c r="B1717" s="141"/>
      <c r="C1717" s="111" t="s">
        <v>27</v>
      </c>
      <c r="D1717" s="111" t="n">
        <v>15</v>
      </c>
      <c r="E1717" s="111" t="n">
        <v>2</v>
      </c>
      <c r="F1717" s="156" t="n">
        <v>151.2</v>
      </c>
      <c r="G1717" s="143" t="n">
        <v>1.08</v>
      </c>
      <c r="H1717" s="115" t="n">
        <v>1</v>
      </c>
      <c r="I1717" s="253" t="s">
        <v>28</v>
      </c>
      <c r="J1717" s="159" t="s">
        <v>341</v>
      </c>
      <c r="K1717" s="149" t="s">
        <v>346</v>
      </c>
      <c r="L1717" s="168" t="s">
        <v>1320</v>
      </c>
      <c r="M1717" s="268" t="n">
        <v>113</v>
      </c>
      <c r="N1717" s="174" t="n">
        <f aca="false">(D1717*G1717)*B1717</f>
        <v>0</v>
      </c>
    </row>
    <row r="1718" customFormat="false" ht="15" hidden="false" customHeight="false" outlineLevel="0" collapsed="false">
      <c r="A1718" s="150" t="n">
        <v>3703</v>
      </c>
      <c r="B1718" s="141"/>
      <c r="C1718" s="111" t="s">
        <v>27</v>
      </c>
      <c r="D1718" s="111" t="n">
        <v>15</v>
      </c>
      <c r="E1718" s="111" t="n">
        <v>2</v>
      </c>
      <c r="F1718" s="156" t="n">
        <v>172.2</v>
      </c>
      <c r="G1718" s="143" t="n">
        <v>1.23</v>
      </c>
      <c r="H1718" s="115" t="n">
        <v>1</v>
      </c>
      <c r="I1718" s="253" t="s">
        <v>28</v>
      </c>
      <c r="J1718" s="159" t="s">
        <v>341</v>
      </c>
      <c r="K1718" s="149" t="s">
        <v>1321</v>
      </c>
      <c r="L1718" s="168" t="s">
        <v>1320</v>
      </c>
      <c r="M1718" s="268" t="n">
        <v>113</v>
      </c>
      <c r="N1718" s="174" t="n">
        <f aca="false">(D1718*G1718)*B1718</f>
        <v>0</v>
      </c>
    </row>
    <row r="1719" customFormat="false" ht="15" hidden="false" customHeight="false" outlineLevel="0" collapsed="false">
      <c r="A1719" s="150" t="n">
        <v>3704</v>
      </c>
      <c r="B1719" s="141"/>
      <c r="C1719" s="111" t="s">
        <v>27</v>
      </c>
      <c r="D1719" s="111" t="n">
        <v>15</v>
      </c>
      <c r="E1719" s="111" t="n">
        <v>2</v>
      </c>
      <c r="F1719" s="156" t="n">
        <v>151.2</v>
      </c>
      <c r="G1719" s="143" t="n">
        <v>1.08</v>
      </c>
      <c r="H1719" s="115" t="n">
        <v>1</v>
      </c>
      <c r="I1719" s="253" t="s">
        <v>28</v>
      </c>
      <c r="J1719" s="159" t="s">
        <v>341</v>
      </c>
      <c r="K1719" s="149" t="s">
        <v>1322</v>
      </c>
      <c r="L1719" s="168" t="s">
        <v>1320</v>
      </c>
      <c r="M1719" s="268" t="n">
        <v>113</v>
      </c>
      <c r="N1719" s="174" t="n">
        <f aca="false">(D1719*G1719)*B1719</f>
        <v>0</v>
      </c>
    </row>
    <row r="1720" customFormat="false" ht="15" hidden="false" customHeight="false" outlineLevel="0" collapsed="false">
      <c r="A1720" s="169" t="n">
        <v>3706</v>
      </c>
      <c r="B1720" s="141"/>
      <c r="C1720" s="111" t="s">
        <v>27</v>
      </c>
      <c r="D1720" s="111" t="n">
        <v>15</v>
      </c>
      <c r="E1720" s="111" t="n">
        <v>2</v>
      </c>
      <c r="F1720" s="156" t="n">
        <v>179.2</v>
      </c>
      <c r="G1720" s="143" t="n">
        <v>1.28</v>
      </c>
      <c r="H1720" s="115" t="n">
        <v>1</v>
      </c>
      <c r="I1720" s="253" t="s">
        <v>28</v>
      </c>
      <c r="J1720" s="159" t="s">
        <v>341</v>
      </c>
      <c r="K1720" s="149" t="s">
        <v>1323</v>
      </c>
      <c r="L1720" s="168" t="s">
        <v>1320</v>
      </c>
      <c r="M1720" s="268" t="n">
        <v>114</v>
      </c>
      <c r="N1720" s="174" t="n">
        <f aca="false">(D1720*G1720)*B1720</f>
        <v>0</v>
      </c>
    </row>
    <row r="1721" customFormat="false" ht="15" hidden="false" customHeight="false" outlineLevel="0" collapsed="false">
      <c r="A1721" s="169" t="n">
        <v>3707</v>
      </c>
      <c r="B1721" s="141"/>
      <c r="C1721" s="111" t="s">
        <v>27</v>
      </c>
      <c r="D1721" s="111" t="n">
        <v>15</v>
      </c>
      <c r="E1721" s="111" t="n">
        <v>2</v>
      </c>
      <c r="F1721" s="156" t="n">
        <v>154</v>
      </c>
      <c r="G1721" s="143" t="n">
        <v>1.1</v>
      </c>
      <c r="H1721" s="115" t="n">
        <v>1</v>
      </c>
      <c r="I1721" s="253" t="s">
        <v>28</v>
      </c>
      <c r="J1721" s="159" t="s">
        <v>341</v>
      </c>
      <c r="K1721" s="149" t="s">
        <v>1324</v>
      </c>
      <c r="L1721" s="168" t="s">
        <v>1320</v>
      </c>
      <c r="M1721" s="268" t="n">
        <v>114</v>
      </c>
      <c r="N1721" s="174" t="n">
        <f aca="false">(D1721*G1721)*B1721</f>
        <v>0</v>
      </c>
    </row>
    <row r="1722" customFormat="false" ht="15" hidden="false" customHeight="false" outlineLevel="0" collapsed="false">
      <c r="A1722" s="169" t="n">
        <v>3708</v>
      </c>
      <c r="B1722" s="141"/>
      <c r="C1722" s="111" t="s">
        <v>27</v>
      </c>
      <c r="D1722" s="111" t="n">
        <v>15</v>
      </c>
      <c r="E1722" s="111" t="n">
        <v>2</v>
      </c>
      <c r="F1722" s="156" t="n">
        <v>172.2</v>
      </c>
      <c r="G1722" s="143" t="n">
        <v>1.23</v>
      </c>
      <c r="H1722" s="115" t="n">
        <v>1</v>
      </c>
      <c r="I1722" s="253" t="s">
        <v>28</v>
      </c>
      <c r="J1722" s="159" t="s">
        <v>341</v>
      </c>
      <c r="K1722" s="149" t="s">
        <v>1325</v>
      </c>
      <c r="L1722" s="168" t="s">
        <v>1320</v>
      </c>
      <c r="M1722" s="268" t="n">
        <v>114</v>
      </c>
      <c r="N1722" s="174" t="n">
        <f aca="false">(D1722*G1722)*B1722</f>
        <v>0</v>
      </c>
    </row>
    <row r="1723" customFormat="false" ht="15" hidden="false" customHeight="false" outlineLevel="0" collapsed="false">
      <c r="A1723" s="169" t="n">
        <v>3709</v>
      </c>
      <c r="B1723" s="141"/>
      <c r="C1723" s="111" t="s">
        <v>27</v>
      </c>
      <c r="D1723" s="111" t="n">
        <v>15</v>
      </c>
      <c r="E1723" s="111" t="n">
        <v>2</v>
      </c>
      <c r="F1723" s="156" t="n">
        <v>179.2</v>
      </c>
      <c r="G1723" s="143" t="n">
        <v>1.28</v>
      </c>
      <c r="H1723" s="115" t="n">
        <v>1</v>
      </c>
      <c r="I1723" s="253" t="s">
        <v>28</v>
      </c>
      <c r="J1723" s="159" t="s">
        <v>341</v>
      </c>
      <c r="K1723" s="149" t="s">
        <v>1326</v>
      </c>
      <c r="L1723" s="168" t="s">
        <v>1320</v>
      </c>
      <c r="M1723" s="268" t="n">
        <v>114</v>
      </c>
      <c r="N1723" s="174" t="n">
        <f aca="false">(D1723*G1723)*B1723</f>
        <v>0</v>
      </c>
    </row>
    <row r="1724" customFormat="false" ht="15" hidden="false" customHeight="false" outlineLevel="0" collapsed="false">
      <c r="A1724" s="150" t="n">
        <v>4625</v>
      </c>
      <c r="B1724" s="141"/>
      <c r="C1724" s="111" t="s">
        <v>27</v>
      </c>
      <c r="D1724" s="111" t="n">
        <v>15</v>
      </c>
      <c r="E1724" s="111" t="n">
        <v>2</v>
      </c>
      <c r="F1724" s="156" t="n">
        <v>151.2</v>
      </c>
      <c r="G1724" s="143" t="n">
        <v>1.08</v>
      </c>
      <c r="H1724" s="115" t="n">
        <v>1</v>
      </c>
      <c r="I1724" s="253" t="s">
        <v>28</v>
      </c>
      <c r="J1724" s="300" t="s">
        <v>1327</v>
      </c>
      <c r="K1724" s="301" t="s">
        <v>1328</v>
      </c>
      <c r="L1724" s="168" t="s">
        <v>1320</v>
      </c>
      <c r="M1724" s="268" t="n">
        <v>114</v>
      </c>
      <c r="N1724" s="174" t="n">
        <f aca="false">(D1724*G1724)*B1724</f>
        <v>0</v>
      </c>
    </row>
    <row r="1725" customFormat="false" ht="15" hidden="false" customHeight="false" outlineLevel="0" collapsed="false">
      <c r="A1725" s="150" t="n">
        <v>4626</v>
      </c>
      <c r="B1725" s="141"/>
      <c r="C1725" s="111" t="s">
        <v>27</v>
      </c>
      <c r="D1725" s="111" t="n">
        <v>15</v>
      </c>
      <c r="E1725" s="111" t="n">
        <v>2</v>
      </c>
      <c r="F1725" s="156" t="n">
        <v>151.2</v>
      </c>
      <c r="G1725" s="143" t="n">
        <v>1.08</v>
      </c>
      <c r="H1725" s="115" t="n">
        <v>1</v>
      </c>
      <c r="I1725" s="253" t="s">
        <v>28</v>
      </c>
      <c r="J1725" s="300" t="s">
        <v>1327</v>
      </c>
      <c r="K1725" s="301" t="s">
        <v>1329</v>
      </c>
      <c r="L1725" s="168" t="s">
        <v>1320</v>
      </c>
      <c r="M1725" s="268" t="n">
        <v>114</v>
      </c>
      <c r="N1725" s="174" t="n">
        <f aca="false">(D1725*G1725)*B1725</f>
        <v>0</v>
      </c>
    </row>
    <row r="1726" customFormat="false" ht="15" hidden="false" customHeight="false" outlineLevel="0" collapsed="false">
      <c r="A1726" s="150" t="n">
        <v>4627</v>
      </c>
      <c r="B1726" s="141"/>
      <c r="C1726" s="111" t="s">
        <v>27</v>
      </c>
      <c r="D1726" s="111" t="n">
        <v>15</v>
      </c>
      <c r="E1726" s="111" t="n">
        <v>2</v>
      </c>
      <c r="F1726" s="156" t="n">
        <v>151.2</v>
      </c>
      <c r="G1726" s="143" t="n">
        <v>1.08</v>
      </c>
      <c r="H1726" s="115" t="n">
        <v>1</v>
      </c>
      <c r="I1726" s="253" t="s">
        <v>28</v>
      </c>
      <c r="J1726" s="300" t="s">
        <v>1327</v>
      </c>
      <c r="K1726" s="301" t="s">
        <v>195</v>
      </c>
      <c r="L1726" s="168" t="s">
        <v>1320</v>
      </c>
      <c r="M1726" s="268" t="n">
        <v>114</v>
      </c>
      <c r="N1726" s="174" t="n">
        <f aca="false">(D1726*G1726)*B1726</f>
        <v>0</v>
      </c>
    </row>
    <row r="1727" customFormat="false" ht="15" hidden="false" customHeight="false" outlineLevel="0" collapsed="false">
      <c r="A1727" s="150" t="n">
        <v>4628</v>
      </c>
      <c r="B1727" s="141"/>
      <c r="C1727" s="111" t="s">
        <v>27</v>
      </c>
      <c r="D1727" s="111" t="n">
        <v>15</v>
      </c>
      <c r="E1727" s="111" t="n">
        <v>2</v>
      </c>
      <c r="F1727" s="156" t="n">
        <v>151.2</v>
      </c>
      <c r="G1727" s="143" t="n">
        <v>1.08</v>
      </c>
      <c r="H1727" s="115" t="n">
        <v>1</v>
      </c>
      <c r="I1727" s="253" t="s">
        <v>28</v>
      </c>
      <c r="J1727" s="300" t="s">
        <v>1327</v>
      </c>
      <c r="K1727" s="301" t="s">
        <v>345</v>
      </c>
      <c r="L1727" s="168" t="s">
        <v>1320</v>
      </c>
      <c r="M1727" s="268" t="n">
        <v>114</v>
      </c>
      <c r="N1727" s="174" t="n">
        <f aca="false">(D1727*G1727)*B1727</f>
        <v>0</v>
      </c>
    </row>
    <row r="1728" customFormat="false" ht="15" hidden="false" customHeight="false" outlineLevel="0" collapsed="false">
      <c r="A1728" s="150" t="n">
        <v>3711</v>
      </c>
      <c r="B1728" s="141"/>
      <c r="C1728" s="111" t="s">
        <v>27</v>
      </c>
      <c r="D1728" s="111" t="n">
        <v>15</v>
      </c>
      <c r="E1728" s="111" t="n">
        <v>2</v>
      </c>
      <c r="F1728" s="156" t="n">
        <v>142.8</v>
      </c>
      <c r="G1728" s="143" t="n">
        <v>1.02</v>
      </c>
      <c r="H1728" s="115" t="n">
        <v>1</v>
      </c>
      <c r="I1728" s="253" t="s">
        <v>28</v>
      </c>
      <c r="J1728" s="159" t="s">
        <v>1330</v>
      </c>
      <c r="K1728" s="149" t="s">
        <v>1331</v>
      </c>
      <c r="L1728" s="168" t="s">
        <v>1320</v>
      </c>
      <c r="M1728" s="268" t="n">
        <v>114</v>
      </c>
      <c r="N1728" s="174" t="n">
        <f aca="false">(D1728*G1728)*B1728</f>
        <v>0</v>
      </c>
    </row>
    <row r="1729" customFormat="false" ht="15" hidden="false" customHeight="false" outlineLevel="0" collapsed="false">
      <c r="A1729" s="150" t="n">
        <v>3712</v>
      </c>
      <c r="B1729" s="141"/>
      <c r="C1729" s="111" t="s">
        <v>27</v>
      </c>
      <c r="D1729" s="111" t="n">
        <v>15</v>
      </c>
      <c r="E1729" s="111" t="n">
        <v>2</v>
      </c>
      <c r="F1729" s="156" t="n">
        <v>142.8</v>
      </c>
      <c r="G1729" s="143" t="n">
        <v>1.02</v>
      </c>
      <c r="H1729" s="115" t="n">
        <v>1</v>
      </c>
      <c r="I1729" s="253" t="s">
        <v>28</v>
      </c>
      <c r="J1729" s="159" t="s">
        <v>1330</v>
      </c>
      <c r="K1729" s="149" t="s">
        <v>357</v>
      </c>
      <c r="L1729" s="168" t="s">
        <v>1320</v>
      </c>
      <c r="M1729" s="268" t="n">
        <v>114</v>
      </c>
      <c r="N1729" s="174" t="n">
        <f aca="false">(D1729*G1729)*B1729</f>
        <v>0</v>
      </c>
    </row>
    <row r="1730" customFormat="false" ht="15" hidden="false" customHeight="false" outlineLevel="0" collapsed="false">
      <c r="A1730" s="150" t="n">
        <v>3713</v>
      </c>
      <c r="B1730" s="141"/>
      <c r="C1730" s="111" t="s">
        <v>27</v>
      </c>
      <c r="D1730" s="111" t="n">
        <v>15</v>
      </c>
      <c r="E1730" s="111" t="n">
        <v>2</v>
      </c>
      <c r="F1730" s="156" t="n">
        <v>147</v>
      </c>
      <c r="G1730" s="143" t="n">
        <v>1.05</v>
      </c>
      <c r="H1730" s="115" t="n">
        <v>1</v>
      </c>
      <c r="I1730" s="253" t="s">
        <v>28</v>
      </c>
      <c r="J1730" s="159" t="s">
        <v>1330</v>
      </c>
      <c r="K1730" s="149" t="s">
        <v>1332</v>
      </c>
      <c r="L1730" s="168" t="s">
        <v>1320</v>
      </c>
      <c r="M1730" s="268" t="n">
        <v>114</v>
      </c>
      <c r="N1730" s="174" t="n">
        <f aca="false">(D1730*G1730)*B1730</f>
        <v>0</v>
      </c>
    </row>
    <row r="1731" customFormat="false" ht="15" hidden="false" customHeight="false" outlineLevel="0" collapsed="false">
      <c r="A1731" s="150" t="n">
        <v>3714</v>
      </c>
      <c r="B1731" s="141"/>
      <c r="C1731" s="111" t="s">
        <v>27</v>
      </c>
      <c r="D1731" s="111" t="n">
        <v>15</v>
      </c>
      <c r="E1731" s="111" t="n">
        <v>2</v>
      </c>
      <c r="F1731" s="156" t="n">
        <v>147</v>
      </c>
      <c r="G1731" s="143" t="n">
        <v>1.05</v>
      </c>
      <c r="H1731" s="115" t="n">
        <v>1</v>
      </c>
      <c r="I1731" s="253" t="s">
        <v>28</v>
      </c>
      <c r="J1731" s="159" t="s">
        <v>1330</v>
      </c>
      <c r="K1731" s="149" t="s">
        <v>359</v>
      </c>
      <c r="L1731" s="168" t="s">
        <v>1320</v>
      </c>
      <c r="M1731" s="268" t="n">
        <v>114</v>
      </c>
      <c r="N1731" s="174" t="n">
        <f aca="false">(D1731*G1731)*B1731</f>
        <v>0</v>
      </c>
    </row>
    <row r="1732" customFormat="false" ht="15" hidden="false" customHeight="false" outlineLevel="0" collapsed="false">
      <c r="A1732" s="150" t="n">
        <v>3736</v>
      </c>
      <c r="B1732" s="141"/>
      <c r="C1732" s="111" t="s">
        <v>27</v>
      </c>
      <c r="D1732" s="111" t="n">
        <v>15</v>
      </c>
      <c r="E1732" s="111" t="n">
        <v>2</v>
      </c>
      <c r="F1732" s="156" t="n">
        <v>179.2</v>
      </c>
      <c r="G1732" s="143" t="n">
        <v>1.28</v>
      </c>
      <c r="H1732" s="115" t="n">
        <v>1</v>
      </c>
      <c r="I1732" s="253" t="s">
        <v>28</v>
      </c>
      <c r="J1732" s="159" t="s">
        <v>1333</v>
      </c>
      <c r="K1732" s="149" t="s">
        <v>1334</v>
      </c>
      <c r="L1732" s="168" t="s">
        <v>1320</v>
      </c>
      <c r="M1732" s="268" t="n">
        <v>114</v>
      </c>
      <c r="N1732" s="174" t="n">
        <f aca="false">(D1732*G1732)*B1732</f>
        <v>0</v>
      </c>
    </row>
    <row r="1733" customFormat="false" ht="15" hidden="false" customHeight="false" outlineLevel="0" collapsed="false">
      <c r="A1733" s="150" t="n">
        <v>3737</v>
      </c>
      <c r="B1733" s="141"/>
      <c r="C1733" s="111" t="s">
        <v>27</v>
      </c>
      <c r="D1733" s="111" t="n">
        <v>15</v>
      </c>
      <c r="E1733" s="111" t="n">
        <v>2</v>
      </c>
      <c r="F1733" s="156" t="n">
        <v>179.2</v>
      </c>
      <c r="G1733" s="143" t="n">
        <v>1.28</v>
      </c>
      <c r="H1733" s="115" t="n">
        <v>1</v>
      </c>
      <c r="I1733" s="253" t="s">
        <v>28</v>
      </c>
      <c r="J1733" s="159" t="s">
        <v>1333</v>
      </c>
      <c r="K1733" s="149" t="s">
        <v>350</v>
      </c>
      <c r="L1733" s="168" t="s">
        <v>1320</v>
      </c>
      <c r="M1733" s="268" t="n">
        <v>114</v>
      </c>
      <c r="N1733" s="174" t="n">
        <f aca="false">(D1733*G1733)*B1733</f>
        <v>0</v>
      </c>
    </row>
    <row r="1734" customFormat="false" ht="15" hidden="false" customHeight="false" outlineLevel="0" collapsed="false">
      <c r="A1734" s="150" t="n">
        <v>3738</v>
      </c>
      <c r="B1734" s="141"/>
      <c r="C1734" s="111" t="s">
        <v>27</v>
      </c>
      <c r="D1734" s="111" t="n">
        <v>15</v>
      </c>
      <c r="E1734" s="111" t="n">
        <v>2</v>
      </c>
      <c r="F1734" s="156" t="n">
        <v>179.2</v>
      </c>
      <c r="G1734" s="143" t="n">
        <v>1.28</v>
      </c>
      <c r="H1734" s="115" t="n">
        <v>1</v>
      </c>
      <c r="I1734" s="253" t="s">
        <v>28</v>
      </c>
      <c r="J1734" s="159" t="s">
        <v>1333</v>
      </c>
      <c r="K1734" s="149" t="s">
        <v>1335</v>
      </c>
      <c r="L1734" s="168" t="s">
        <v>1320</v>
      </c>
      <c r="M1734" s="268" t="n">
        <v>114</v>
      </c>
      <c r="N1734" s="174" t="n">
        <f aca="false">(D1734*G1734)*B1734</f>
        <v>0</v>
      </c>
    </row>
    <row r="1735" customFormat="false" ht="15" hidden="false" customHeight="false" outlineLevel="0" collapsed="false">
      <c r="A1735" s="150" t="n">
        <v>3739</v>
      </c>
      <c r="B1735" s="141"/>
      <c r="C1735" s="111" t="s">
        <v>27</v>
      </c>
      <c r="D1735" s="111" t="n">
        <v>15</v>
      </c>
      <c r="E1735" s="111" t="n">
        <v>2</v>
      </c>
      <c r="F1735" s="156" t="n">
        <v>183.4</v>
      </c>
      <c r="G1735" s="143" t="n">
        <v>1.31</v>
      </c>
      <c r="H1735" s="115" t="n">
        <v>1</v>
      </c>
      <c r="I1735" s="253" t="s">
        <v>28</v>
      </c>
      <c r="J1735" s="159" t="s">
        <v>1333</v>
      </c>
      <c r="K1735" s="149" t="s">
        <v>1336</v>
      </c>
      <c r="L1735" s="168" t="s">
        <v>1320</v>
      </c>
      <c r="M1735" s="268" t="n">
        <v>114</v>
      </c>
      <c r="N1735" s="174" t="n">
        <f aca="false">(D1735*G1735)*B1735</f>
        <v>0</v>
      </c>
    </row>
    <row r="1736" customFormat="false" ht="15" hidden="false" customHeight="false" outlineLevel="0" collapsed="false">
      <c r="A1736" s="150" t="n">
        <v>3716</v>
      </c>
      <c r="B1736" s="141"/>
      <c r="C1736" s="111" t="s">
        <v>27</v>
      </c>
      <c r="D1736" s="111" t="n">
        <v>15</v>
      </c>
      <c r="E1736" s="111" t="n">
        <v>2</v>
      </c>
      <c r="F1736" s="156" t="n">
        <v>151.2</v>
      </c>
      <c r="G1736" s="143" t="n">
        <v>1.08</v>
      </c>
      <c r="H1736" s="115" t="n">
        <v>1</v>
      </c>
      <c r="I1736" s="253" t="s">
        <v>28</v>
      </c>
      <c r="J1736" s="159" t="s">
        <v>196</v>
      </c>
      <c r="K1736" s="149" t="s">
        <v>1337</v>
      </c>
      <c r="L1736" s="168" t="s">
        <v>1320</v>
      </c>
      <c r="M1736" s="268" t="n">
        <v>115</v>
      </c>
      <c r="N1736" s="174" t="n">
        <f aca="false">(D1736*G1736)*B1736</f>
        <v>0</v>
      </c>
    </row>
    <row r="1737" customFormat="false" ht="15" hidden="false" customHeight="false" outlineLevel="0" collapsed="false">
      <c r="A1737" s="150" t="n">
        <v>3717</v>
      </c>
      <c r="B1737" s="141"/>
      <c r="C1737" s="111" t="s">
        <v>27</v>
      </c>
      <c r="D1737" s="111" t="n">
        <v>15</v>
      </c>
      <c r="E1737" s="111" t="n">
        <v>2</v>
      </c>
      <c r="F1737" s="156" t="n">
        <v>123.2</v>
      </c>
      <c r="G1737" s="143" t="n">
        <v>0.88</v>
      </c>
      <c r="H1737" s="115" t="n">
        <v>1</v>
      </c>
      <c r="I1737" s="253" t="s">
        <v>28</v>
      </c>
      <c r="J1737" s="159" t="s">
        <v>196</v>
      </c>
      <c r="K1737" s="149" t="s">
        <v>1338</v>
      </c>
      <c r="L1737" s="168" t="s">
        <v>1320</v>
      </c>
      <c r="M1737" s="268" t="n">
        <v>115</v>
      </c>
      <c r="N1737" s="174" t="n">
        <f aca="false">(D1737*G1737)*B1737</f>
        <v>0</v>
      </c>
    </row>
    <row r="1738" customFormat="false" ht="15" hidden="false" customHeight="false" outlineLevel="0" collapsed="false">
      <c r="A1738" s="150" t="n">
        <v>3718</v>
      </c>
      <c r="B1738" s="141"/>
      <c r="C1738" s="111" t="s">
        <v>27</v>
      </c>
      <c r="D1738" s="111" t="n">
        <v>15</v>
      </c>
      <c r="E1738" s="111" t="n">
        <v>2</v>
      </c>
      <c r="F1738" s="156" t="n">
        <v>142.8</v>
      </c>
      <c r="G1738" s="143" t="n">
        <v>1.02</v>
      </c>
      <c r="H1738" s="115" t="n">
        <v>1</v>
      </c>
      <c r="I1738" s="253" t="s">
        <v>28</v>
      </c>
      <c r="J1738" s="159" t="s">
        <v>196</v>
      </c>
      <c r="K1738" s="149" t="s">
        <v>1339</v>
      </c>
      <c r="L1738" s="168" t="s">
        <v>1320</v>
      </c>
      <c r="M1738" s="268" t="n">
        <v>115</v>
      </c>
      <c r="N1738" s="174" t="n">
        <f aca="false">(D1738*G1738)*B1738</f>
        <v>0</v>
      </c>
    </row>
    <row r="1739" customFormat="false" ht="15" hidden="false" customHeight="false" outlineLevel="0" collapsed="false">
      <c r="A1739" s="150" t="n">
        <v>3719</v>
      </c>
      <c r="B1739" s="141"/>
      <c r="C1739" s="111" t="s">
        <v>27</v>
      </c>
      <c r="D1739" s="111" t="n">
        <v>15</v>
      </c>
      <c r="E1739" s="111" t="n">
        <v>2</v>
      </c>
      <c r="F1739" s="156" t="n">
        <v>175</v>
      </c>
      <c r="G1739" s="143" t="n">
        <v>1.25</v>
      </c>
      <c r="H1739" s="115" t="n">
        <v>1</v>
      </c>
      <c r="I1739" s="253" t="s">
        <v>28</v>
      </c>
      <c r="J1739" s="159" t="s">
        <v>196</v>
      </c>
      <c r="K1739" s="149" t="s">
        <v>1340</v>
      </c>
      <c r="L1739" s="168" t="s">
        <v>1320</v>
      </c>
      <c r="M1739" s="268" t="n">
        <v>115</v>
      </c>
      <c r="N1739" s="174" t="n">
        <f aca="false">(D1739*G1739)*B1739</f>
        <v>0</v>
      </c>
    </row>
    <row r="1740" customFormat="false" ht="15" hidden="false" customHeight="false" outlineLevel="0" collapsed="false">
      <c r="A1740" s="150" t="n">
        <v>3721</v>
      </c>
      <c r="B1740" s="141"/>
      <c r="C1740" s="111" t="s">
        <v>27</v>
      </c>
      <c r="D1740" s="111" t="n">
        <v>15</v>
      </c>
      <c r="E1740" s="111" t="n">
        <v>2</v>
      </c>
      <c r="F1740" s="156" t="n">
        <v>175</v>
      </c>
      <c r="G1740" s="143" t="n">
        <v>1.25</v>
      </c>
      <c r="H1740" s="115" t="n">
        <v>1</v>
      </c>
      <c r="I1740" s="253" t="s">
        <v>28</v>
      </c>
      <c r="J1740" s="159" t="s">
        <v>361</v>
      </c>
      <c r="K1740" s="149" t="s">
        <v>1341</v>
      </c>
      <c r="L1740" s="168" t="s">
        <v>1320</v>
      </c>
      <c r="M1740" s="268" t="n">
        <v>115</v>
      </c>
      <c r="N1740" s="174" t="n">
        <f aca="false">(D1740*G1740)*B1740</f>
        <v>0</v>
      </c>
    </row>
    <row r="1741" customFormat="false" ht="15" hidden="false" customHeight="false" outlineLevel="0" collapsed="false">
      <c r="A1741" s="150" t="n">
        <v>3722</v>
      </c>
      <c r="B1741" s="141"/>
      <c r="C1741" s="111" t="s">
        <v>27</v>
      </c>
      <c r="D1741" s="111" t="n">
        <v>15</v>
      </c>
      <c r="E1741" s="111" t="n">
        <v>2</v>
      </c>
      <c r="F1741" s="156" t="n">
        <v>142.8</v>
      </c>
      <c r="G1741" s="143" t="n">
        <v>1.02</v>
      </c>
      <c r="H1741" s="115" t="n">
        <v>1</v>
      </c>
      <c r="I1741" s="253" t="s">
        <v>28</v>
      </c>
      <c r="J1741" s="159" t="s">
        <v>361</v>
      </c>
      <c r="K1741" s="149" t="s">
        <v>1342</v>
      </c>
      <c r="L1741" s="168" t="s">
        <v>1320</v>
      </c>
      <c r="M1741" s="268" t="n">
        <v>115</v>
      </c>
      <c r="N1741" s="174" t="n">
        <f aca="false">(D1741*G1741)*B1741</f>
        <v>0</v>
      </c>
    </row>
    <row r="1742" customFormat="false" ht="15" hidden="false" customHeight="false" outlineLevel="0" collapsed="false">
      <c r="A1742" s="150" t="n">
        <v>3723</v>
      </c>
      <c r="B1742" s="141"/>
      <c r="C1742" s="111" t="s">
        <v>27</v>
      </c>
      <c r="D1742" s="111" t="n">
        <v>15</v>
      </c>
      <c r="E1742" s="111" t="n">
        <v>2</v>
      </c>
      <c r="F1742" s="156" t="n">
        <v>179.2</v>
      </c>
      <c r="G1742" s="143" t="n">
        <v>1.28</v>
      </c>
      <c r="H1742" s="115" t="n">
        <v>1</v>
      </c>
      <c r="I1742" s="253" t="s">
        <v>28</v>
      </c>
      <c r="J1742" s="159" t="s">
        <v>361</v>
      </c>
      <c r="K1742" s="149" t="s">
        <v>367</v>
      </c>
      <c r="L1742" s="168" t="s">
        <v>1320</v>
      </c>
      <c r="M1742" s="268" t="n">
        <v>115</v>
      </c>
      <c r="N1742" s="174" t="n">
        <f aca="false">(D1742*G1742)*B1742</f>
        <v>0</v>
      </c>
    </row>
    <row r="1743" customFormat="false" ht="15" hidden="false" customHeight="false" outlineLevel="0" collapsed="false">
      <c r="A1743" s="150" t="n">
        <v>3724</v>
      </c>
      <c r="B1743" s="141"/>
      <c r="C1743" s="111" t="s">
        <v>27</v>
      </c>
      <c r="D1743" s="111" t="n">
        <v>15</v>
      </c>
      <c r="E1743" s="111" t="n">
        <v>2</v>
      </c>
      <c r="F1743" s="156" t="n">
        <v>149.8</v>
      </c>
      <c r="G1743" s="143" t="n">
        <v>1.07</v>
      </c>
      <c r="H1743" s="115" t="n">
        <v>1</v>
      </c>
      <c r="I1743" s="253" t="s">
        <v>28</v>
      </c>
      <c r="J1743" s="159" t="s">
        <v>361</v>
      </c>
      <c r="K1743" s="149" t="s">
        <v>1343</v>
      </c>
      <c r="L1743" s="168" t="s">
        <v>1320</v>
      </c>
      <c r="M1743" s="268" t="n">
        <v>115</v>
      </c>
      <c r="N1743" s="174" t="n">
        <f aca="false">(D1743*G1743)*B1743</f>
        <v>0</v>
      </c>
    </row>
    <row r="1744" customFormat="false" ht="15" hidden="false" customHeight="false" outlineLevel="0" collapsed="false">
      <c r="A1744" s="150" t="n">
        <v>3726</v>
      </c>
      <c r="B1744" s="141"/>
      <c r="C1744" s="111" t="s">
        <v>27</v>
      </c>
      <c r="D1744" s="111" t="n">
        <v>15</v>
      </c>
      <c r="E1744" s="111" t="n">
        <v>2</v>
      </c>
      <c r="F1744" s="156" t="n">
        <v>187.6</v>
      </c>
      <c r="G1744" s="143" t="n">
        <v>1.34</v>
      </c>
      <c r="H1744" s="115" t="n">
        <v>1</v>
      </c>
      <c r="I1744" s="253" t="s">
        <v>28</v>
      </c>
      <c r="J1744" s="159" t="s">
        <v>361</v>
      </c>
      <c r="K1744" s="149" t="s">
        <v>1344</v>
      </c>
      <c r="L1744" s="168" t="s">
        <v>1320</v>
      </c>
      <c r="M1744" s="268" t="n">
        <v>115</v>
      </c>
      <c r="N1744" s="174" t="n">
        <f aca="false">(D1744*G1744)*B1744</f>
        <v>0</v>
      </c>
    </row>
    <row r="1745" customFormat="false" ht="15" hidden="false" customHeight="false" outlineLevel="0" collapsed="false">
      <c r="A1745" s="150" t="n">
        <v>3727</v>
      </c>
      <c r="B1745" s="141"/>
      <c r="C1745" s="111" t="s">
        <v>27</v>
      </c>
      <c r="D1745" s="111" t="n">
        <v>15</v>
      </c>
      <c r="E1745" s="111" t="n">
        <v>2</v>
      </c>
      <c r="F1745" s="156" t="n">
        <v>179.2</v>
      </c>
      <c r="G1745" s="143" t="n">
        <v>1.28</v>
      </c>
      <c r="H1745" s="115" t="n">
        <v>1</v>
      </c>
      <c r="I1745" s="253" t="s">
        <v>28</v>
      </c>
      <c r="J1745" s="159" t="s">
        <v>361</v>
      </c>
      <c r="K1745" s="149" t="s">
        <v>1345</v>
      </c>
      <c r="L1745" s="168" t="s">
        <v>1320</v>
      </c>
      <c r="M1745" s="268" t="n">
        <v>115</v>
      </c>
      <c r="N1745" s="174" t="n">
        <f aca="false">(D1745*G1745)*B1745</f>
        <v>0</v>
      </c>
    </row>
    <row r="1746" customFormat="false" ht="15" hidden="false" customHeight="false" outlineLevel="0" collapsed="false">
      <c r="A1746" s="150" t="n">
        <v>3728</v>
      </c>
      <c r="B1746" s="141"/>
      <c r="C1746" s="111" t="s">
        <v>27</v>
      </c>
      <c r="D1746" s="111" t="n">
        <v>15</v>
      </c>
      <c r="E1746" s="111" t="n">
        <v>2</v>
      </c>
      <c r="F1746" s="156" t="n">
        <v>149.8</v>
      </c>
      <c r="G1746" s="143" t="n">
        <v>1.07</v>
      </c>
      <c r="H1746" s="115" t="n">
        <v>1</v>
      </c>
      <c r="I1746" s="253" t="s">
        <v>28</v>
      </c>
      <c r="J1746" s="159" t="s">
        <v>361</v>
      </c>
      <c r="K1746" s="149" t="s">
        <v>1346</v>
      </c>
      <c r="L1746" s="168" t="s">
        <v>1320</v>
      </c>
      <c r="M1746" s="268" t="n">
        <v>115</v>
      </c>
      <c r="N1746" s="174" t="n">
        <f aca="false">(D1746*G1746)*B1746</f>
        <v>0</v>
      </c>
    </row>
    <row r="1747" customFormat="false" ht="15" hidden="false" customHeight="false" outlineLevel="0" collapsed="false">
      <c r="A1747" s="150" t="n">
        <v>3729</v>
      </c>
      <c r="B1747" s="141"/>
      <c r="C1747" s="111" t="s">
        <v>27</v>
      </c>
      <c r="D1747" s="111" t="n">
        <v>15</v>
      </c>
      <c r="E1747" s="111" t="n">
        <v>2</v>
      </c>
      <c r="F1747" s="156" t="n">
        <v>148.4</v>
      </c>
      <c r="G1747" s="143" t="n">
        <v>1.06</v>
      </c>
      <c r="H1747" s="115" t="n">
        <v>1</v>
      </c>
      <c r="I1747" s="253" t="s">
        <v>28</v>
      </c>
      <c r="J1747" s="159" t="s">
        <v>361</v>
      </c>
      <c r="K1747" s="149" t="s">
        <v>1347</v>
      </c>
      <c r="L1747" s="168" t="s">
        <v>1320</v>
      </c>
      <c r="M1747" s="268" t="n">
        <v>115</v>
      </c>
      <c r="N1747" s="174" t="n">
        <f aca="false">(D1747*G1747)*B1747</f>
        <v>0</v>
      </c>
    </row>
    <row r="1748" customFormat="false" ht="15" hidden="false" customHeight="false" outlineLevel="0" collapsed="false">
      <c r="A1748" s="150" t="n">
        <v>4630</v>
      </c>
      <c r="B1748" s="141"/>
      <c r="C1748" s="111" t="s">
        <v>27</v>
      </c>
      <c r="D1748" s="111" t="n">
        <v>15</v>
      </c>
      <c r="E1748" s="111" t="n">
        <v>2</v>
      </c>
      <c r="F1748" s="156" t="n">
        <v>149.8</v>
      </c>
      <c r="G1748" s="143" t="n">
        <v>1.07</v>
      </c>
      <c r="H1748" s="115" t="n">
        <v>1</v>
      </c>
      <c r="I1748" s="253" t="s">
        <v>28</v>
      </c>
      <c r="J1748" s="300" t="s">
        <v>1348</v>
      </c>
      <c r="K1748" s="301" t="s">
        <v>376</v>
      </c>
      <c r="L1748" s="168" t="s">
        <v>1320</v>
      </c>
      <c r="M1748" s="268" t="n">
        <v>115</v>
      </c>
      <c r="N1748" s="174" t="n">
        <f aca="false">(D1748*G1748)*B1748</f>
        <v>0</v>
      </c>
    </row>
    <row r="1749" customFormat="false" ht="15" hidden="false" customHeight="false" outlineLevel="0" collapsed="false">
      <c r="A1749" s="150" t="n">
        <v>4631</v>
      </c>
      <c r="B1749" s="141"/>
      <c r="C1749" s="111" t="s">
        <v>27</v>
      </c>
      <c r="D1749" s="111" t="n">
        <v>15</v>
      </c>
      <c r="E1749" s="111" t="n">
        <v>2</v>
      </c>
      <c r="F1749" s="156" t="n">
        <v>158.2</v>
      </c>
      <c r="G1749" s="143" t="n">
        <v>1.13</v>
      </c>
      <c r="H1749" s="115" t="n">
        <v>1</v>
      </c>
      <c r="I1749" s="253" t="s">
        <v>28</v>
      </c>
      <c r="J1749" s="300" t="s">
        <v>1348</v>
      </c>
      <c r="K1749" s="301" t="s">
        <v>377</v>
      </c>
      <c r="L1749" s="168" t="s">
        <v>1320</v>
      </c>
      <c r="M1749" s="268" t="n">
        <v>115</v>
      </c>
      <c r="N1749" s="174" t="n">
        <f aca="false">(D1749*G1749)*B1749</f>
        <v>0</v>
      </c>
    </row>
    <row r="1750" customFormat="false" ht="15" hidden="false" customHeight="false" outlineLevel="0" collapsed="false">
      <c r="A1750" s="150" t="n">
        <v>4632</v>
      </c>
      <c r="B1750" s="141"/>
      <c r="C1750" s="111" t="s">
        <v>27</v>
      </c>
      <c r="D1750" s="111" t="n">
        <v>15</v>
      </c>
      <c r="E1750" s="111" t="n">
        <v>2</v>
      </c>
      <c r="F1750" s="156" t="n">
        <v>149.8</v>
      </c>
      <c r="G1750" s="143" t="n">
        <v>1.07</v>
      </c>
      <c r="H1750" s="115" t="n">
        <v>1</v>
      </c>
      <c r="I1750" s="253" t="s">
        <v>28</v>
      </c>
      <c r="J1750" s="300" t="s">
        <v>1348</v>
      </c>
      <c r="K1750" s="301" t="s">
        <v>378</v>
      </c>
      <c r="L1750" s="168" t="s">
        <v>1320</v>
      </c>
      <c r="M1750" s="268" t="n">
        <v>115</v>
      </c>
      <c r="N1750" s="174" t="n">
        <f aca="false">(D1750*G1750)*B1750</f>
        <v>0</v>
      </c>
    </row>
    <row r="1751" customFormat="false" ht="15" hidden="false" customHeight="false" outlineLevel="0" collapsed="false">
      <c r="A1751" s="150" t="n">
        <v>4633</v>
      </c>
      <c r="B1751" s="141"/>
      <c r="C1751" s="111" t="s">
        <v>27</v>
      </c>
      <c r="D1751" s="111" t="n">
        <v>15</v>
      </c>
      <c r="E1751" s="111" t="n">
        <v>2</v>
      </c>
      <c r="F1751" s="156" t="n">
        <v>149.8</v>
      </c>
      <c r="G1751" s="143" t="n">
        <v>1.07</v>
      </c>
      <c r="H1751" s="115" t="n">
        <v>1</v>
      </c>
      <c r="I1751" s="253" t="s">
        <v>28</v>
      </c>
      <c r="J1751" s="300" t="s">
        <v>1348</v>
      </c>
      <c r="K1751" s="301" t="s">
        <v>379</v>
      </c>
      <c r="L1751" s="168" t="s">
        <v>1320</v>
      </c>
      <c r="M1751" s="268" t="n">
        <v>115</v>
      </c>
      <c r="N1751" s="174" t="n">
        <f aca="false">(D1751*G1751)*B1751</f>
        <v>0</v>
      </c>
    </row>
    <row r="1752" customFormat="false" ht="15" hidden="false" customHeight="false" outlineLevel="0" collapsed="false">
      <c r="A1752" s="150" t="n">
        <v>3731</v>
      </c>
      <c r="B1752" s="141"/>
      <c r="C1752" s="111" t="s">
        <v>27</v>
      </c>
      <c r="D1752" s="111" t="n">
        <v>15</v>
      </c>
      <c r="E1752" s="111" t="n">
        <v>2</v>
      </c>
      <c r="F1752" s="156" t="n">
        <v>187.6</v>
      </c>
      <c r="G1752" s="143" t="n">
        <v>1.34</v>
      </c>
      <c r="H1752" s="115" t="n">
        <v>1</v>
      </c>
      <c r="I1752" s="253" t="s">
        <v>28</v>
      </c>
      <c r="J1752" s="159" t="s">
        <v>858</v>
      </c>
      <c r="K1752" s="149" t="s">
        <v>1349</v>
      </c>
      <c r="L1752" s="168" t="s">
        <v>1320</v>
      </c>
      <c r="M1752" s="268" t="n">
        <v>116</v>
      </c>
      <c r="N1752" s="174" t="n">
        <f aca="false">(D1752*G1752)*B1752</f>
        <v>0</v>
      </c>
    </row>
    <row r="1753" customFormat="false" ht="15" hidden="false" customHeight="false" outlineLevel="0" collapsed="false">
      <c r="A1753" s="150" t="n">
        <v>3732</v>
      </c>
      <c r="B1753" s="141"/>
      <c r="C1753" s="111" t="s">
        <v>27</v>
      </c>
      <c r="D1753" s="111" t="n">
        <v>15</v>
      </c>
      <c r="E1753" s="111" t="n">
        <v>2</v>
      </c>
      <c r="F1753" s="156" t="n">
        <v>187.6</v>
      </c>
      <c r="G1753" s="143" t="n">
        <v>1.34</v>
      </c>
      <c r="H1753" s="115" t="n">
        <v>1</v>
      </c>
      <c r="I1753" s="253" t="s">
        <v>28</v>
      </c>
      <c r="J1753" s="159" t="s">
        <v>858</v>
      </c>
      <c r="K1753" s="149" t="s">
        <v>1350</v>
      </c>
      <c r="L1753" s="168" t="s">
        <v>1320</v>
      </c>
      <c r="M1753" s="268" t="n">
        <v>116</v>
      </c>
      <c r="N1753" s="174" t="n">
        <f aca="false">(D1753*G1753)*B1753</f>
        <v>0</v>
      </c>
    </row>
    <row r="1754" customFormat="false" ht="15" hidden="false" customHeight="false" outlineLevel="0" collapsed="false">
      <c r="A1754" s="150" t="n">
        <v>3733</v>
      </c>
      <c r="B1754" s="141"/>
      <c r="C1754" s="111" t="s">
        <v>27</v>
      </c>
      <c r="D1754" s="111" t="n">
        <v>15</v>
      </c>
      <c r="E1754" s="111" t="n">
        <v>2</v>
      </c>
      <c r="F1754" s="156" t="n">
        <v>187.6</v>
      </c>
      <c r="G1754" s="143" t="n">
        <v>1.34</v>
      </c>
      <c r="H1754" s="115" t="n">
        <v>1</v>
      </c>
      <c r="I1754" s="253" t="s">
        <v>28</v>
      </c>
      <c r="J1754" s="159" t="s">
        <v>858</v>
      </c>
      <c r="K1754" s="149" t="s">
        <v>61</v>
      </c>
      <c r="L1754" s="168" t="s">
        <v>1320</v>
      </c>
      <c r="M1754" s="268" t="n">
        <v>116</v>
      </c>
      <c r="N1754" s="174" t="n">
        <f aca="false">(D1754*G1754)*B1754</f>
        <v>0</v>
      </c>
    </row>
    <row r="1755" customFormat="false" ht="15" hidden="false" customHeight="false" outlineLevel="0" collapsed="false">
      <c r="A1755" s="150" t="n">
        <v>3734</v>
      </c>
      <c r="B1755" s="141"/>
      <c r="C1755" s="111" t="s">
        <v>27</v>
      </c>
      <c r="D1755" s="111" t="n">
        <v>15</v>
      </c>
      <c r="E1755" s="111" t="n">
        <v>2</v>
      </c>
      <c r="F1755" s="156" t="n">
        <v>187.6</v>
      </c>
      <c r="G1755" s="143" t="n">
        <v>1.34</v>
      </c>
      <c r="H1755" s="115" t="n">
        <v>1</v>
      </c>
      <c r="I1755" s="253" t="s">
        <v>28</v>
      </c>
      <c r="J1755" s="159" t="s">
        <v>858</v>
      </c>
      <c r="K1755" s="149" t="s">
        <v>1351</v>
      </c>
      <c r="L1755" s="168" t="s">
        <v>1320</v>
      </c>
      <c r="M1755" s="268" t="n">
        <v>116</v>
      </c>
      <c r="N1755" s="174" t="n">
        <f aca="false">(D1755*G1755)*B1755</f>
        <v>0</v>
      </c>
    </row>
    <row r="1756" customFormat="false" ht="15" hidden="false" customHeight="false" outlineLevel="0" collapsed="false">
      <c r="A1756" s="150" t="n">
        <v>3741</v>
      </c>
      <c r="B1756" s="141"/>
      <c r="C1756" s="111" t="s">
        <v>27</v>
      </c>
      <c r="D1756" s="111" t="n">
        <v>15</v>
      </c>
      <c r="E1756" s="111" t="n">
        <v>2</v>
      </c>
      <c r="F1756" s="156" t="n">
        <v>170.8</v>
      </c>
      <c r="G1756" s="143" t="n">
        <v>1.22</v>
      </c>
      <c r="H1756" s="115" t="n">
        <v>1</v>
      </c>
      <c r="I1756" s="253" t="s">
        <v>28</v>
      </c>
      <c r="J1756" s="159" t="s">
        <v>833</v>
      </c>
      <c r="K1756" s="149" t="s">
        <v>391</v>
      </c>
      <c r="L1756" s="168" t="s">
        <v>1320</v>
      </c>
      <c r="M1756" s="268" t="n">
        <v>116</v>
      </c>
      <c r="N1756" s="174" t="n">
        <f aca="false">(D1756*G1756)*B1756</f>
        <v>0</v>
      </c>
    </row>
    <row r="1757" customFormat="false" ht="15" hidden="false" customHeight="false" outlineLevel="0" collapsed="false">
      <c r="A1757" s="150" t="n">
        <v>3742</v>
      </c>
      <c r="B1757" s="141"/>
      <c r="C1757" s="111" t="s">
        <v>27</v>
      </c>
      <c r="D1757" s="111" t="n">
        <v>15</v>
      </c>
      <c r="E1757" s="111" t="n">
        <v>2</v>
      </c>
      <c r="F1757" s="156" t="n">
        <v>170.8</v>
      </c>
      <c r="G1757" s="143" t="n">
        <v>1.22</v>
      </c>
      <c r="H1757" s="115" t="n">
        <v>1</v>
      </c>
      <c r="I1757" s="253" t="s">
        <v>28</v>
      </c>
      <c r="J1757" s="159" t="s">
        <v>833</v>
      </c>
      <c r="K1757" s="149" t="s">
        <v>1352</v>
      </c>
      <c r="L1757" s="168" t="s">
        <v>1320</v>
      </c>
      <c r="M1757" s="268" t="n">
        <v>116</v>
      </c>
      <c r="N1757" s="174" t="n">
        <f aca="false">(D1757*G1757)*B1757</f>
        <v>0</v>
      </c>
    </row>
    <row r="1758" customFormat="false" ht="15" hidden="false" customHeight="false" outlineLevel="0" collapsed="false">
      <c r="A1758" s="150" t="n">
        <v>3743</v>
      </c>
      <c r="B1758" s="141"/>
      <c r="C1758" s="111" t="s">
        <v>27</v>
      </c>
      <c r="D1758" s="111" t="n">
        <v>15</v>
      </c>
      <c r="E1758" s="111" t="n">
        <v>2</v>
      </c>
      <c r="F1758" s="156" t="n">
        <v>170.8</v>
      </c>
      <c r="G1758" s="143" t="n">
        <v>1.22</v>
      </c>
      <c r="H1758" s="115" t="n">
        <v>1</v>
      </c>
      <c r="I1758" s="253" t="s">
        <v>28</v>
      </c>
      <c r="J1758" s="159" t="s">
        <v>833</v>
      </c>
      <c r="K1758" s="149" t="s">
        <v>1353</v>
      </c>
      <c r="L1758" s="168" t="s">
        <v>1320</v>
      </c>
      <c r="M1758" s="268" t="n">
        <v>116</v>
      </c>
      <c r="N1758" s="174" t="n">
        <f aca="false">(D1758*G1758)*B1758</f>
        <v>0</v>
      </c>
    </row>
    <row r="1759" customFormat="false" ht="15" hidden="false" customHeight="false" outlineLevel="0" collapsed="false">
      <c r="A1759" s="150" t="n">
        <v>3744</v>
      </c>
      <c r="B1759" s="141"/>
      <c r="C1759" s="111" t="s">
        <v>27</v>
      </c>
      <c r="D1759" s="111" t="n">
        <v>15</v>
      </c>
      <c r="E1759" s="111" t="n">
        <v>2</v>
      </c>
      <c r="F1759" s="156" t="n">
        <v>170.8</v>
      </c>
      <c r="G1759" s="143" t="n">
        <v>1.22</v>
      </c>
      <c r="H1759" s="115" t="n">
        <v>1</v>
      </c>
      <c r="I1759" s="253" t="s">
        <v>28</v>
      </c>
      <c r="J1759" s="159" t="s">
        <v>833</v>
      </c>
      <c r="K1759" s="149" t="s">
        <v>1354</v>
      </c>
      <c r="L1759" s="168" t="s">
        <v>1320</v>
      </c>
      <c r="M1759" s="268" t="n">
        <v>116</v>
      </c>
      <c r="N1759" s="174" t="n">
        <f aca="false">(D1759*G1759)*B1759</f>
        <v>0</v>
      </c>
    </row>
    <row r="1760" customFormat="false" ht="15" hidden="false" customHeight="false" outlineLevel="0" collapsed="false">
      <c r="A1760" s="150" t="n">
        <v>4170</v>
      </c>
      <c r="B1760" s="141"/>
      <c r="C1760" s="111" t="s">
        <v>27</v>
      </c>
      <c r="D1760" s="111" t="n">
        <v>15</v>
      </c>
      <c r="E1760" s="111" t="n">
        <v>2</v>
      </c>
      <c r="F1760" s="156" t="n">
        <v>175</v>
      </c>
      <c r="G1760" s="143" t="n">
        <v>1.25</v>
      </c>
      <c r="H1760" s="115" t="n">
        <v>1</v>
      </c>
      <c r="I1760" s="253" t="s">
        <v>28</v>
      </c>
      <c r="J1760" s="159" t="s">
        <v>1355</v>
      </c>
      <c r="K1760" s="149" t="s">
        <v>386</v>
      </c>
      <c r="L1760" s="168" t="s">
        <v>1320</v>
      </c>
      <c r="M1760" s="268" t="n">
        <v>116</v>
      </c>
      <c r="N1760" s="174" t="n">
        <f aca="false">(D1760*G1760)*B1760</f>
        <v>0</v>
      </c>
    </row>
    <row r="1761" customFormat="false" ht="15" hidden="false" customHeight="false" outlineLevel="0" collapsed="false">
      <c r="A1761" s="150" t="n">
        <v>4153</v>
      </c>
      <c r="B1761" s="141"/>
      <c r="C1761" s="111" t="s">
        <v>27</v>
      </c>
      <c r="D1761" s="111" t="n">
        <v>15</v>
      </c>
      <c r="E1761" s="111" t="n">
        <v>2</v>
      </c>
      <c r="F1761" s="156" t="n">
        <v>170.8</v>
      </c>
      <c r="G1761" s="143" t="n">
        <v>1.22</v>
      </c>
      <c r="H1761" s="115" t="n">
        <v>1</v>
      </c>
      <c r="I1761" s="253" t="s">
        <v>28</v>
      </c>
      <c r="J1761" s="159" t="s">
        <v>1355</v>
      </c>
      <c r="K1761" s="149" t="s">
        <v>1356</v>
      </c>
      <c r="L1761" s="168" t="s">
        <v>1320</v>
      </c>
      <c r="M1761" s="268" t="n">
        <v>116</v>
      </c>
      <c r="N1761" s="174" t="n">
        <f aca="false">(D1761*G1761)*B1761</f>
        <v>0</v>
      </c>
    </row>
    <row r="1762" customFormat="false" ht="15" hidden="false" customHeight="false" outlineLevel="0" collapsed="false">
      <c r="A1762" s="150" t="n">
        <v>4171</v>
      </c>
      <c r="B1762" s="141"/>
      <c r="C1762" s="111" t="s">
        <v>27</v>
      </c>
      <c r="D1762" s="111" t="n">
        <v>15</v>
      </c>
      <c r="E1762" s="111" t="n">
        <v>2</v>
      </c>
      <c r="F1762" s="156" t="n">
        <v>170.8</v>
      </c>
      <c r="G1762" s="143" t="n">
        <v>1.22</v>
      </c>
      <c r="H1762" s="115" t="n">
        <v>1</v>
      </c>
      <c r="I1762" s="253" t="s">
        <v>28</v>
      </c>
      <c r="J1762" s="159" t="s">
        <v>1355</v>
      </c>
      <c r="K1762" s="149" t="s">
        <v>387</v>
      </c>
      <c r="L1762" s="168" t="s">
        <v>1320</v>
      </c>
      <c r="M1762" s="268" t="n">
        <v>116</v>
      </c>
      <c r="N1762" s="174" t="n">
        <f aca="false">(D1762*G1762)*B1762</f>
        <v>0</v>
      </c>
    </row>
    <row r="1763" customFormat="false" ht="15" hidden="false" customHeight="false" outlineLevel="0" collapsed="false">
      <c r="A1763" s="150" t="n">
        <v>4172</v>
      </c>
      <c r="B1763" s="141"/>
      <c r="C1763" s="111" t="s">
        <v>27</v>
      </c>
      <c r="D1763" s="111" t="n">
        <v>15</v>
      </c>
      <c r="E1763" s="111" t="n">
        <v>2</v>
      </c>
      <c r="F1763" s="156" t="n">
        <v>155.4</v>
      </c>
      <c r="G1763" s="143" t="n">
        <v>1.11</v>
      </c>
      <c r="H1763" s="115" t="n">
        <v>1</v>
      </c>
      <c r="I1763" s="253" t="s">
        <v>28</v>
      </c>
      <c r="J1763" s="159" t="s">
        <v>1355</v>
      </c>
      <c r="K1763" s="149" t="s">
        <v>385</v>
      </c>
      <c r="L1763" s="168" t="s">
        <v>1320</v>
      </c>
      <c r="M1763" s="268" t="n">
        <v>116</v>
      </c>
      <c r="N1763" s="174" t="n">
        <f aca="false">(D1763*G1763)*B1763</f>
        <v>0</v>
      </c>
    </row>
    <row r="1764" customFormat="false" ht="15" hidden="false" customHeight="false" outlineLevel="0" collapsed="false">
      <c r="A1764" s="150" t="n">
        <v>3746</v>
      </c>
      <c r="B1764" s="141"/>
      <c r="C1764" s="111" t="s">
        <v>27</v>
      </c>
      <c r="D1764" s="111" t="n">
        <v>15</v>
      </c>
      <c r="E1764" s="111" t="n">
        <v>2</v>
      </c>
      <c r="F1764" s="156" t="n">
        <v>172.2</v>
      </c>
      <c r="G1764" s="143" t="n">
        <v>1.23</v>
      </c>
      <c r="H1764" s="115" t="n">
        <v>1</v>
      </c>
      <c r="I1764" s="253" t="s">
        <v>28</v>
      </c>
      <c r="J1764" s="159" t="s">
        <v>1202</v>
      </c>
      <c r="K1764" s="149" t="s">
        <v>1357</v>
      </c>
      <c r="L1764" s="168" t="s">
        <v>1320</v>
      </c>
      <c r="M1764" s="268" t="n">
        <v>116</v>
      </c>
      <c r="N1764" s="174" t="n">
        <f aca="false">(D1764*G1764)*B1764</f>
        <v>0</v>
      </c>
    </row>
    <row r="1765" customFormat="false" ht="15" hidden="false" customHeight="false" outlineLevel="0" collapsed="false">
      <c r="A1765" s="150" t="n">
        <v>3747</v>
      </c>
      <c r="B1765" s="141"/>
      <c r="C1765" s="111" t="s">
        <v>27</v>
      </c>
      <c r="D1765" s="111" t="n">
        <v>15</v>
      </c>
      <c r="E1765" s="111" t="n">
        <v>2</v>
      </c>
      <c r="F1765" s="156" t="n">
        <v>172.2</v>
      </c>
      <c r="G1765" s="143" t="n">
        <v>1.23</v>
      </c>
      <c r="H1765" s="115" t="n">
        <v>1</v>
      </c>
      <c r="I1765" s="253" t="s">
        <v>28</v>
      </c>
      <c r="J1765" s="159" t="s">
        <v>1202</v>
      </c>
      <c r="K1765" s="149" t="s">
        <v>1358</v>
      </c>
      <c r="L1765" s="168" t="s">
        <v>1320</v>
      </c>
      <c r="M1765" s="268" t="n">
        <v>116</v>
      </c>
      <c r="N1765" s="174" t="n">
        <f aca="false">(D1765*G1765)*B1765</f>
        <v>0</v>
      </c>
    </row>
    <row r="1766" customFormat="false" ht="15" hidden="false" customHeight="false" outlineLevel="0" collapsed="false">
      <c r="A1766" s="150" t="n">
        <v>3748</v>
      </c>
      <c r="B1766" s="141"/>
      <c r="C1766" s="111" t="s">
        <v>27</v>
      </c>
      <c r="D1766" s="111" t="n">
        <v>15</v>
      </c>
      <c r="E1766" s="111" t="n">
        <v>2</v>
      </c>
      <c r="F1766" s="156" t="n">
        <v>172.2</v>
      </c>
      <c r="G1766" s="143" t="n">
        <v>1.23</v>
      </c>
      <c r="H1766" s="115" t="n">
        <v>1</v>
      </c>
      <c r="I1766" s="253" t="s">
        <v>28</v>
      </c>
      <c r="J1766" s="159" t="s">
        <v>1202</v>
      </c>
      <c r="K1766" s="149" t="s">
        <v>824</v>
      </c>
      <c r="L1766" s="168" t="s">
        <v>1320</v>
      </c>
      <c r="M1766" s="268" t="n">
        <v>116</v>
      </c>
      <c r="N1766" s="174" t="n">
        <f aca="false">(D1766*G1766)*B1766</f>
        <v>0</v>
      </c>
    </row>
    <row r="1767" customFormat="false" ht="15" hidden="false" customHeight="false" outlineLevel="0" collapsed="false">
      <c r="A1767" s="150" t="n">
        <v>3749</v>
      </c>
      <c r="B1767" s="141"/>
      <c r="C1767" s="111" t="s">
        <v>27</v>
      </c>
      <c r="D1767" s="111" t="n">
        <v>15</v>
      </c>
      <c r="E1767" s="111" t="n">
        <v>2</v>
      </c>
      <c r="F1767" s="156" t="n">
        <v>172.2</v>
      </c>
      <c r="G1767" s="143" t="n">
        <v>1.23</v>
      </c>
      <c r="H1767" s="115" t="n">
        <v>1</v>
      </c>
      <c r="I1767" s="253" t="s">
        <v>28</v>
      </c>
      <c r="J1767" s="159" t="s">
        <v>1202</v>
      </c>
      <c r="K1767" s="149" t="s">
        <v>1359</v>
      </c>
      <c r="L1767" s="168" t="s">
        <v>1320</v>
      </c>
      <c r="M1767" s="268" t="n">
        <v>116</v>
      </c>
      <c r="N1767" s="174" t="n">
        <f aca="false">(D1767*G1767)*B1767</f>
        <v>0</v>
      </c>
    </row>
    <row r="1768" customFormat="false" ht="15" hidden="false" customHeight="false" outlineLevel="0" collapsed="false">
      <c r="A1768" s="150" t="n">
        <v>4173</v>
      </c>
      <c r="B1768" s="141"/>
      <c r="C1768" s="111" t="s">
        <v>27</v>
      </c>
      <c r="D1768" s="111" t="n">
        <v>15</v>
      </c>
      <c r="E1768" s="111" t="n">
        <v>2</v>
      </c>
      <c r="F1768" s="156" t="n">
        <v>172.2</v>
      </c>
      <c r="G1768" s="143" t="n">
        <v>1.23</v>
      </c>
      <c r="H1768" s="115" t="n">
        <v>1</v>
      </c>
      <c r="I1768" s="253" t="s">
        <v>28</v>
      </c>
      <c r="J1768" s="159" t="s">
        <v>1202</v>
      </c>
      <c r="K1768" s="149" t="s">
        <v>1360</v>
      </c>
      <c r="L1768" s="168" t="s">
        <v>1320</v>
      </c>
      <c r="M1768" s="268" t="n">
        <v>117</v>
      </c>
      <c r="N1768" s="174" t="n">
        <f aca="false">(D1768*G1768)*B1768</f>
        <v>0</v>
      </c>
    </row>
    <row r="1769" customFormat="false" ht="15" hidden="false" customHeight="false" outlineLevel="0" collapsed="false">
      <c r="A1769" s="150" t="n">
        <v>4152</v>
      </c>
      <c r="B1769" s="141"/>
      <c r="C1769" s="111" t="s">
        <v>27</v>
      </c>
      <c r="D1769" s="111" t="n">
        <v>15</v>
      </c>
      <c r="E1769" s="111" t="n">
        <v>2</v>
      </c>
      <c r="F1769" s="156" t="n">
        <v>149.8</v>
      </c>
      <c r="G1769" s="143" t="n">
        <v>1.07</v>
      </c>
      <c r="H1769" s="115" t="n">
        <v>1</v>
      </c>
      <c r="I1769" s="253" t="s">
        <v>28</v>
      </c>
      <c r="J1769" s="159" t="s">
        <v>1202</v>
      </c>
      <c r="K1769" s="149" t="s">
        <v>1361</v>
      </c>
      <c r="L1769" s="168" t="s">
        <v>1320</v>
      </c>
      <c r="M1769" s="268" t="n">
        <v>117</v>
      </c>
      <c r="N1769" s="174" t="n">
        <f aca="false">(D1769*G1769)*B1769</f>
        <v>0</v>
      </c>
    </row>
    <row r="1770" customFormat="false" ht="15" hidden="false" customHeight="false" outlineLevel="0" collapsed="false">
      <c r="A1770" s="150" t="n">
        <v>4174</v>
      </c>
      <c r="B1770" s="141"/>
      <c r="C1770" s="111" t="s">
        <v>27</v>
      </c>
      <c r="D1770" s="111" t="n">
        <v>15</v>
      </c>
      <c r="E1770" s="111" t="n">
        <v>2</v>
      </c>
      <c r="F1770" s="156" t="n">
        <v>172.2</v>
      </c>
      <c r="G1770" s="143" t="n">
        <v>1.23</v>
      </c>
      <c r="H1770" s="115" t="n">
        <v>1</v>
      </c>
      <c r="I1770" s="253" t="s">
        <v>28</v>
      </c>
      <c r="J1770" s="159" t="s">
        <v>1202</v>
      </c>
      <c r="K1770" s="149" t="s">
        <v>331</v>
      </c>
      <c r="L1770" s="168" t="s">
        <v>1320</v>
      </c>
      <c r="M1770" s="268" t="n">
        <v>117</v>
      </c>
      <c r="N1770" s="174" t="n">
        <f aca="false">(D1770*G1770)*B1770</f>
        <v>0</v>
      </c>
    </row>
    <row r="1771" customFormat="false" ht="15" hidden="false" customHeight="false" outlineLevel="0" collapsed="false">
      <c r="A1771" s="150" t="n">
        <v>4175</v>
      </c>
      <c r="B1771" s="141"/>
      <c r="C1771" s="111" t="s">
        <v>27</v>
      </c>
      <c r="D1771" s="111" t="n">
        <v>15</v>
      </c>
      <c r="E1771" s="111" t="n">
        <v>2</v>
      </c>
      <c r="F1771" s="156" t="n">
        <v>149.8</v>
      </c>
      <c r="G1771" s="143" t="n">
        <v>1.07</v>
      </c>
      <c r="H1771" s="115" t="n">
        <v>1</v>
      </c>
      <c r="I1771" s="253" t="s">
        <v>28</v>
      </c>
      <c r="J1771" s="159" t="s">
        <v>1202</v>
      </c>
      <c r="K1771" s="149" t="s">
        <v>382</v>
      </c>
      <c r="L1771" s="168" t="s">
        <v>1320</v>
      </c>
      <c r="M1771" s="268" t="n">
        <v>117</v>
      </c>
      <c r="N1771" s="174" t="n">
        <f aca="false">(D1771*G1771)*B1771</f>
        <v>0</v>
      </c>
    </row>
    <row r="1772" customFormat="false" ht="15" hidden="false" customHeight="false" outlineLevel="0" collapsed="false">
      <c r="A1772" s="150" t="n">
        <v>4176</v>
      </c>
      <c r="B1772" s="141"/>
      <c r="C1772" s="111" t="s">
        <v>27</v>
      </c>
      <c r="D1772" s="111" t="n">
        <v>15</v>
      </c>
      <c r="E1772" s="111" t="n">
        <v>2</v>
      </c>
      <c r="F1772" s="156" t="n">
        <v>193.2</v>
      </c>
      <c r="G1772" s="143" t="n">
        <v>1.38</v>
      </c>
      <c r="H1772" s="115" t="n">
        <v>1</v>
      </c>
      <c r="I1772" s="253" t="s">
        <v>28</v>
      </c>
      <c r="J1772" s="159" t="s">
        <v>1203</v>
      </c>
      <c r="K1772" s="149" t="s">
        <v>1362</v>
      </c>
      <c r="L1772" s="168" t="s">
        <v>1320</v>
      </c>
      <c r="M1772" s="268" t="n">
        <v>117</v>
      </c>
      <c r="N1772" s="174" t="n">
        <f aca="false">(D1772*G1772)*B1772</f>
        <v>0</v>
      </c>
    </row>
    <row r="1773" customFormat="false" ht="15" hidden="false" customHeight="false" outlineLevel="0" collapsed="false">
      <c r="A1773" s="150" t="n">
        <v>4177</v>
      </c>
      <c r="B1773" s="141"/>
      <c r="C1773" s="111" t="s">
        <v>27</v>
      </c>
      <c r="D1773" s="111" t="n">
        <v>15</v>
      </c>
      <c r="E1773" s="111" t="n">
        <v>2</v>
      </c>
      <c r="F1773" s="156" t="n">
        <v>179.2</v>
      </c>
      <c r="G1773" s="143" t="n">
        <v>1.28</v>
      </c>
      <c r="H1773" s="115" t="n">
        <v>1</v>
      </c>
      <c r="I1773" s="253" t="s">
        <v>28</v>
      </c>
      <c r="J1773" s="159" t="s">
        <v>1203</v>
      </c>
      <c r="K1773" s="149" t="s">
        <v>1363</v>
      </c>
      <c r="L1773" s="168" t="s">
        <v>1320</v>
      </c>
      <c r="M1773" s="268" t="n">
        <v>117</v>
      </c>
      <c r="N1773" s="174" t="n">
        <f aca="false">(D1773*G1773)*B1773</f>
        <v>0</v>
      </c>
    </row>
    <row r="1774" customFormat="false" ht="15" hidden="false" customHeight="false" outlineLevel="0" collapsed="false">
      <c r="A1774" s="150" t="n">
        <v>4151</v>
      </c>
      <c r="B1774" s="141"/>
      <c r="C1774" s="111" t="s">
        <v>27</v>
      </c>
      <c r="D1774" s="111" t="n">
        <v>15</v>
      </c>
      <c r="E1774" s="111" t="n">
        <v>2</v>
      </c>
      <c r="F1774" s="156" t="n">
        <v>196</v>
      </c>
      <c r="G1774" s="143" t="n">
        <v>1.4</v>
      </c>
      <c r="H1774" s="115" t="n">
        <v>1</v>
      </c>
      <c r="I1774" s="253" t="s">
        <v>28</v>
      </c>
      <c r="J1774" s="159" t="s">
        <v>1203</v>
      </c>
      <c r="K1774" s="149" t="s">
        <v>392</v>
      </c>
      <c r="L1774" s="168" t="s">
        <v>1320</v>
      </c>
      <c r="M1774" s="268" t="n">
        <v>117</v>
      </c>
      <c r="N1774" s="174" t="n">
        <f aca="false">(D1774*G1774)*B1774</f>
        <v>0</v>
      </c>
    </row>
    <row r="1775" customFormat="false" ht="15" hidden="false" customHeight="false" outlineLevel="0" collapsed="false">
      <c r="A1775" s="150" t="n">
        <v>4178</v>
      </c>
      <c r="B1775" s="141"/>
      <c r="C1775" s="111" t="s">
        <v>27</v>
      </c>
      <c r="D1775" s="111" t="n">
        <v>15</v>
      </c>
      <c r="E1775" s="111" t="n">
        <v>2</v>
      </c>
      <c r="F1775" s="156" t="n">
        <v>179.2</v>
      </c>
      <c r="G1775" s="143" t="n">
        <v>1.28</v>
      </c>
      <c r="H1775" s="115" t="n">
        <v>1</v>
      </c>
      <c r="I1775" s="253" t="s">
        <v>28</v>
      </c>
      <c r="J1775" s="159" t="s">
        <v>1203</v>
      </c>
      <c r="K1775" s="149" t="s">
        <v>394</v>
      </c>
      <c r="L1775" s="168" t="s">
        <v>1320</v>
      </c>
      <c r="M1775" s="268" t="n">
        <v>117</v>
      </c>
      <c r="N1775" s="174" t="n">
        <f aca="false">(D1775*G1775)*B1775</f>
        <v>0</v>
      </c>
    </row>
    <row r="1776" customFormat="false" ht="18" hidden="false" customHeight="false" outlineLevel="0" collapsed="false">
      <c r="A1776" s="131"/>
      <c r="B1776" s="100"/>
      <c r="C1776" s="72"/>
      <c r="D1776" s="133"/>
      <c r="E1776" s="75"/>
      <c r="F1776" s="156"/>
      <c r="G1776" s="133"/>
      <c r="H1776" s="104"/>
      <c r="I1776" s="139"/>
      <c r="J1776" s="227" t="s">
        <v>1364</v>
      </c>
      <c r="K1776" s="137"/>
      <c r="L1776" s="75"/>
      <c r="M1776" s="295"/>
      <c r="N1776" s="98" t="s">
        <v>5</v>
      </c>
    </row>
    <row r="1777" customFormat="false" ht="15" hidden="false" customHeight="false" outlineLevel="0" collapsed="false">
      <c r="A1777" s="176"/>
      <c r="B1777" s="177"/>
      <c r="C1777" s="178"/>
      <c r="D1777" s="106"/>
      <c r="E1777" s="178"/>
      <c r="F1777" s="156" t="n">
        <v>0</v>
      </c>
      <c r="G1777" s="179"/>
      <c r="H1777" s="134"/>
      <c r="I1777" s="180"/>
      <c r="J1777" s="181"/>
      <c r="K1777" s="107" t="s">
        <v>1365</v>
      </c>
      <c r="L1777" s="182"/>
      <c r="M1777" s="296"/>
      <c r="N1777" s="183" t="s">
        <v>5</v>
      </c>
    </row>
    <row r="1778" customFormat="false" ht="15" hidden="false" customHeight="false" outlineLevel="0" collapsed="false">
      <c r="A1778" s="140" t="n">
        <v>3801</v>
      </c>
      <c r="B1778" s="141"/>
      <c r="C1778" s="142" t="s">
        <v>27</v>
      </c>
      <c r="D1778" s="142" t="n">
        <v>1</v>
      </c>
      <c r="E1778" s="142" t="n">
        <v>50</v>
      </c>
      <c r="F1778" s="156" t="n">
        <v>2260.3</v>
      </c>
      <c r="G1778" s="143" t="n">
        <v>322.9</v>
      </c>
      <c r="H1778" s="115" t="n">
        <v>1000</v>
      </c>
      <c r="I1778" s="253" t="s">
        <v>897</v>
      </c>
      <c r="J1778" s="144" t="s">
        <v>219</v>
      </c>
      <c r="K1778" s="145" t="s">
        <v>217</v>
      </c>
      <c r="L1778" s="146" t="s">
        <v>126</v>
      </c>
      <c r="M1778" s="292" t="n">
        <v>117</v>
      </c>
      <c r="N1778" s="174" t="n">
        <f aca="false">(((D1778*G1778)/1000)*E1778)*B1778</f>
        <v>0</v>
      </c>
    </row>
    <row r="1779" customFormat="false" ht="15" hidden="false" customHeight="false" outlineLevel="0" collapsed="false">
      <c r="A1779" s="150" t="n">
        <v>3802</v>
      </c>
      <c r="B1779" s="141"/>
      <c r="C1779" s="111" t="s">
        <v>27</v>
      </c>
      <c r="D1779" s="111" t="n">
        <v>1</v>
      </c>
      <c r="E1779" s="142" t="n">
        <v>50</v>
      </c>
      <c r="F1779" s="156" t="n">
        <v>2260.3</v>
      </c>
      <c r="G1779" s="143" t="n">
        <v>322.9</v>
      </c>
      <c r="H1779" s="115" t="n">
        <v>1000</v>
      </c>
      <c r="I1779" s="253" t="s">
        <v>897</v>
      </c>
      <c r="J1779" s="159" t="s">
        <v>219</v>
      </c>
      <c r="K1779" s="149" t="s">
        <v>214</v>
      </c>
      <c r="L1779" s="168" t="s">
        <v>126</v>
      </c>
      <c r="M1779" s="292" t="n">
        <v>117</v>
      </c>
      <c r="N1779" s="174" t="n">
        <f aca="false">(((D1779*G1779)/1000)*E1779)*B1779</f>
        <v>0</v>
      </c>
    </row>
    <row r="1780" customFormat="false" ht="15" hidden="false" customHeight="false" outlineLevel="0" collapsed="false">
      <c r="A1780" s="150" t="n">
        <v>3803</v>
      </c>
      <c r="B1780" s="141"/>
      <c r="C1780" s="111" t="s">
        <v>27</v>
      </c>
      <c r="D1780" s="111" t="n">
        <v>1</v>
      </c>
      <c r="E1780" s="142" t="n">
        <v>50</v>
      </c>
      <c r="F1780" s="156" t="n">
        <v>2260.3</v>
      </c>
      <c r="G1780" s="143" t="n">
        <v>322.9</v>
      </c>
      <c r="H1780" s="115" t="n">
        <v>1000</v>
      </c>
      <c r="I1780" s="253" t="s">
        <v>897</v>
      </c>
      <c r="J1780" s="159" t="s">
        <v>219</v>
      </c>
      <c r="K1780" s="149" t="s">
        <v>216</v>
      </c>
      <c r="L1780" s="168" t="s">
        <v>126</v>
      </c>
      <c r="M1780" s="292" t="n">
        <v>117</v>
      </c>
      <c r="N1780" s="174" t="n">
        <f aca="false">(((D1780*G1780)/1000)*E1780)*B1780</f>
        <v>0</v>
      </c>
    </row>
    <row r="1781" customFormat="false" ht="15" hidden="false" customHeight="false" outlineLevel="0" collapsed="false">
      <c r="A1781" s="150" t="n">
        <v>3804</v>
      </c>
      <c r="B1781" s="141"/>
      <c r="C1781" s="111" t="s">
        <v>27</v>
      </c>
      <c r="D1781" s="111" t="n">
        <v>1</v>
      </c>
      <c r="E1781" s="142" t="n">
        <v>50</v>
      </c>
      <c r="F1781" s="156" t="n">
        <v>2260.3</v>
      </c>
      <c r="G1781" s="143" t="n">
        <v>322.9</v>
      </c>
      <c r="H1781" s="115" t="n">
        <v>1000</v>
      </c>
      <c r="I1781" s="253" t="s">
        <v>897</v>
      </c>
      <c r="J1781" s="159" t="s">
        <v>219</v>
      </c>
      <c r="K1781" s="149" t="s">
        <v>215</v>
      </c>
      <c r="L1781" s="168" t="s">
        <v>126</v>
      </c>
      <c r="M1781" s="292" t="n">
        <v>117</v>
      </c>
      <c r="N1781" s="174" t="n">
        <f aca="false">(((D1781*G1781)/1000)*E1781)*B1781</f>
        <v>0</v>
      </c>
    </row>
    <row r="1782" customFormat="false" ht="15" hidden="false" customHeight="false" outlineLevel="0" collapsed="false">
      <c r="A1782" s="169" t="n">
        <v>3806</v>
      </c>
      <c r="B1782" s="141"/>
      <c r="C1782" s="111" t="s">
        <v>27</v>
      </c>
      <c r="D1782" s="111" t="n">
        <v>1</v>
      </c>
      <c r="E1782" s="142" t="n">
        <v>50</v>
      </c>
      <c r="F1782" s="156" t="n">
        <v>2260.3</v>
      </c>
      <c r="G1782" s="143" t="n">
        <v>322.9</v>
      </c>
      <c r="H1782" s="115" t="n">
        <v>1000</v>
      </c>
      <c r="I1782" s="253" t="s">
        <v>897</v>
      </c>
      <c r="J1782" s="159" t="s">
        <v>212</v>
      </c>
      <c r="K1782" s="149" t="s">
        <v>213</v>
      </c>
      <c r="L1782" s="168" t="s">
        <v>126</v>
      </c>
      <c r="M1782" s="292" t="n">
        <v>117</v>
      </c>
      <c r="N1782" s="174" t="n">
        <f aca="false">(((D1782*G1782)/1000)*E1782)*B1782</f>
        <v>0</v>
      </c>
    </row>
    <row r="1783" customFormat="false" ht="15" hidden="false" customHeight="false" outlineLevel="0" collapsed="false">
      <c r="A1783" s="169" t="n">
        <v>3807</v>
      </c>
      <c r="B1783" s="141"/>
      <c r="C1783" s="111" t="s">
        <v>27</v>
      </c>
      <c r="D1783" s="111" t="n">
        <v>1</v>
      </c>
      <c r="E1783" s="142" t="n">
        <v>50</v>
      </c>
      <c r="F1783" s="156" t="n">
        <v>2260.3</v>
      </c>
      <c r="G1783" s="143" t="n">
        <v>322.9</v>
      </c>
      <c r="H1783" s="115" t="n">
        <v>1000</v>
      </c>
      <c r="I1783" s="253" t="s">
        <v>897</v>
      </c>
      <c r="J1783" s="159" t="s">
        <v>212</v>
      </c>
      <c r="K1783" s="149" t="s">
        <v>215</v>
      </c>
      <c r="L1783" s="168" t="s">
        <v>126</v>
      </c>
      <c r="M1783" s="292" t="n">
        <v>117</v>
      </c>
      <c r="N1783" s="174" t="n">
        <f aca="false">(((D1783*G1783)/1000)*E1783)*B1783</f>
        <v>0</v>
      </c>
    </row>
    <row r="1784" customFormat="false" ht="15" hidden="false" customHeight="false" outlineLevel="0" collapsed="false">
      <c r="A1784" s="169" t="n">
        <v>3808</v>
      </c>
      <c r="B1784" s="141"/>
      <c r="C1784" s="111" t="s">
        <v>27</v>
      </c>
      <c r="D1784" s="111" t="n">
        <v>1</v>
      </c>
      <c r="E1784" s="142" t="n">
        <v>50</v>
      </c>
      <c r="F1784" s="156" t="n">
        <v>2260.3</v>
      </c>
      <c r="G1784" s="143" t="n">
        <v>322.9</v>
      </c>
      <c r="H1784" s="115" t="n">
        <v>1000</v>
      </c>
      <c r="I1784" s="253" t="s">
        <v>897</v>
      </c>
      <c r="J1784" s="159" t="s">
        <v>212</v>
      </c>
      <c r="K1784" s="149" t="s">
        <v>216</v>
      </c>
      <c r="L1784" s="168" t="s">
        <v>126</v>
      </c>
      <c r="M1784" s="292" t="n">
        <v>117</v>
      </c>
      <c r="N1784" s="174" t="n">
        <f aca="false">(((D1784*G1784)/1000)*E1784)*B1784</f>
        <v>0</v>
      </c>
    </row>
    <row r="1785" customFormat="false" ht="15" hidden="false" customHeight="false" outlineLevel="0" collapsed="false">
      <c r="A1785" s="169" t="n">
        <v>3809</v>
      </c>
      <c r="B1785" s="141"/>
      <c r="C1785" s="111" t="s">
        <v>27</v>
      </c>
      <c r="D1785" s="111" t="n">
        <v>1</v>
      </c>
      <c r="E1785" s="142" t="n">
        <v>50</v>
      </c>
      <c r="F1785" s="156" t="n">
        <v>2260.3</v>
      </c>
      <c r="G1785" s="143" t="n">
        <v>322.9</v>
      </c>
      <c r="H1785" s="115" t="n">
        <v>1000</v>
      </c>
      <c r="I1785" s="253" t="s">
        <v>897</v>
      </c>
      <c r="J1785" s="159" t="s">
        <v>212</v>
      </c>
      <c r="K1785" s="149" t="s">
        <v>214</v>
      </c>
      <c r="L1785" s="168" t="s">
        <v>126</v>
      </c>
      <c r="M1785" s="292" t="n">
        <v>117</v>
      </c>
      <c r="N1785" s="174" t="n">
        <f aca="false">(((D1785*G1785)/1000)*E1785)*B1785</f>
        <v>0</v>
      </c>
    </row>
    <row r="1786" customFormat="false" ht="15" hidden="false" customHeight="false" outlineLevel="0" collapsed="false">
      <c r="A1786" s="150" t="n">
        <v>3811</v>
      </c>
      <c r="B1786" s="141"/>
      <c r="C1786" s="111" t="s">
        <v>27</v>
      </c>
      <c r="D1786" s="111" t="n">
        <v>1</v>
      </c>
      <c r="E1786" s="142" t="n">
        <v>50</v>
      </c>
      <c r="F1786" s="156" t="n">
        <v>2684.01</v>
      </c>
      <c r="G1786" s="143" t="n">
        <v>383.43</v>
      </c>
      <c r="H1786" s="115" t="n">
        <v>1000</v>
      </c>
      <c r="I1786" s="253" t="s">
        <v>897</v>
      </c>
      <c r="J1786" s="159" t="s">
        <v>443</v>
      </c>
      <c r="K1786" s="149" t="s">
        <v>216</v>
      </c>
      <c r="L1786" s="168" t="s">
        <v>126</v>
      </c>
      <c r="M1786" s="292" t="n">
        <v>118</v>
      </c>
      <c r="N1786" s="174" t="n">
        <f aca="false">(((D1786*G1786)/1000)*E1786)*B1786</f>
        <v>0</v>
      </c>
    </row>
    <row r="1787" customFormat="false" ht="15" hidden="false" customHeight="false" outlineLevel="0" collapsed="false">
      <c r="A1787" s="150" t="n">
        <v>3812</v>
      </c>
      <c r="B1787" s="141"/>
      <c r="C1787" s="111" t="s">
        <v>27</v>
      </c>
      <c r="D1787" s="111" t="n">
        <v>1</v>
      </c>
      <c r="E1787" s="142" t="n">
        <v>50</v>
      </c>
      <c r="F1787" s="156" t="n">
        <v>2684.01</v>
      </c>
      <c r="G1787" s="143" t="n">
        <v>383.43</v>
      </c>
      <c r="H1787" s="115" t="n">
        <v>1000</v>
      </c>
      <c r="I1787" s="253" t="s">
        <v>897</v>
      </c>
      <c r="J1787" s="159" t="s">
        <v>443</v>
      </c>
      <c r="K1787" s="149" t="s">
        <v>215</v>
      </c>
      <c r="L1787" s="168" t="s">
        <v>126</v>
      </c>
      <c r="M1787" s="292" t="n">
        <v>118</v>
      </c>
      <c r="N1787" s="174" t="n">
        <f aca="false">(((D1787*G1787)/1000)*E1787)*B1787</f>
        <v>0</v>
      </c>
    </row>
    <row r="1788" customFormat="false" ht="15" hidden="false" customHeight="false" outlineLevel="0" collapsed="false">
      <c r="A1788" s="150" t="n">
        <v>3813</v>
      </c>
      <c r="B1788" s="141"/>
      <c r="C1788" s="111" t="s">
        <v>27</v>
      </c>
      <c r="D1788" s="111" t="n">
        <v>1</v>
      </c>
      <c r="E1788" s="142" t="n">
        <v>50</v>
      </c>
      <c r="F1788" s="156" t="n">
        <v>2684.01</v>
      </c>
      <c r="G1788" s="143" t="n">
        <v>383.43</v>
      </c>
      <c r="H1788" s="115" t="n">
        <v>1000</v>
      </c>
      <c r="I1788" s="253" t="s">
        <v>897</v>
      </c>
      <c r="J1788" s="159" t="s">
        <v>443</v>
      </c>
      <c r="K1788" s="149" t="s">
        <v>213</v>
      </c>
      <c r="L1788" s="168" t="s">
        <v>126</v>
      </c>
      <c r="M1788" s="292" t="n">
        <v>118</v>
      </c>
      <c r="N1788" s="174" t="n">
        <f aca="false">(((D1788*G1788)/1000)*E1788)*B1788</f>
        <v>0</v>
      </c>
    </row>
    <row r="1789" customFormat="false" ht="15" hidden="false" customHeight="false" outlineLevel="0" collapsed="false">
      <c r="A1789" s="150" t="n">
        <v>3814</v>
      </c>
      <c r="B1789" s="141"/>
      <c r="C1789" s="111" t="s">
        <v>27</v>
      </c>
      <c r="D1789" s="111" t="n">
        <v>1</v>
      </c>
      <c r="E1789" s="142" t="n">
        <v>50</v>
      </c>
      <c r="F1789" s="156" t="n">
        <v>2684.01</v>
      </c>
      <c r="G1789" s="143" t="n">
        <v>383.43</v>
      </c>
      <c r="H1789" s="115" t="n">
        <v>1000</v>
      </c>
      <c r="I1789" s="253" t="s">
        <v>897</v>
      </c>
      <c r="J1789" s="159" t="s">
        <v>443</v>
      </c>
      <c r="K1789" s="149" t="s">
        <v>214</v>
      </c>
      <c r="L1789" s="168" t="s">
        <v>126</v>
      </c>
      <c r="M1789" s="292" t="n">
        <v>118</v>
      </c>
      <c r="N1789" s="174" t="n">
        <f aca="false">(((D1789*G1789)/1000)*E1789)*B1789</f>
        <v>0</v>
      </c>
    </row>
    <row r="1790" customFormat="false" ht="15" hidden="false" customHeight="false" outlineLevel="0" collapsed="false">
      <c r="A1790" s="150" t="n">
        <v>3816</v>
      </c>
      <c r="B1790" s="141"/>
      <c r="C1790" s="111" t="s">
        <v>27</v>
      </c>
      <c r="D1790" s="111" t="n">
        <v>1</v>
      </c>
      <c r="E1790" s="142" t="n">
        <v>50</v>
      </c>
      <c r="F1790" s="156" t="n">
        <v>2525.11</v>
      </c>
      <c r="G1790" s="143" t="n">
        <v>360.73</v>
      </c>
      <c r="H1790" s="115" t="n">
        <v>1000</v>
      </c>
      <c r="I1790" s="253" t="s">
        <v>897</v>
      </c>
      <c r="J1790" s="159" t="s">
        <v>1366</v>
      </c>
      <c r="K1790" s="149" t="s">
        <v>1367</v>
      </c>
      <c r="L1790" s="168" t="s">
        <v>126</v>
      </c>
      <c r="M1790" s="292" t="n">
        <v>118</v>
      </c>
      <c r="N1790" s="174" t="n">
        <f aca="false">(((D1790*G1790)/1000)*E1790)*B1790</f>
        <v>0</v>
      </c>
    </row>
    <row r="1791" customFormat="false" ht="15" hidden="false" customHeight="false" outlineLevel="0" collapsed="false">
      <c r="A1791" s="150" t="n">
        <v>3817</v>
      </c>
      <c r="B1791" s="141"/>
      <c r="C1791" s="111" t="s">
        <v>27</v>
      </c>
      <c r="D1791" s="111" t="n">
        <v>1</v>
      </c>
      <c r="E1791" s="142" t="n">
        <v>50</v>
      </c>
      <c r="F1791" s="156" t="n">
        <v>2525.11</v>
      </c>
      <c r="G1791" s="143" t="n">
        <v>360.73</v>
      </c>
      <c r="H1791" s="115" t="n">
        <v>1000</v>
      </c>
      <c r="I1791" s="253" t="s">
        <v>897</v>
      </c>
      <c r="J1791" s="159" t="s">
        <v>1366</v>
      </c>
      <c r="K1791" s="149" t="s">
        <v>1368</v>
      </c>
      <c r="L1791" s="168" t="s">
        <v>126</v>
      </c>
      <c r="M1791" s="292" t="n">
        <v>118</v>
      </c>
      <c r="N1791" s="174" t="n">
        <f aca="false">(((D1791*G1791)/1000)*E1791)*B1791</f>
        <v>0</v>
      </c>
    </row>
    <row r="1792" customFormat="false" ht="15" hidden="false" customHeight="false" outlineLevel="0" collapsed="false">
      <c r="A1792" s="150" t="n">
        <v>3818</v>
      </c>
      <c r="B1792" s="141"/>
      <c r="C1792" s="111" t="s">
        <v>27</v>
      </c>
      <c r="D1792" s="111" t="n">
        <v>1</v>
      </c>
      <c r="E1792" s="142" t="n">
        <v>50</v>
      </c>
      <c r="F1792" s="156" t="n">
        <v>2525.11</v>
      </c>
      <c r="G1792" s="143" t="n">
        <v>360.73</v>
      </c>
      <c r="H1792" s="115" t="n">
        <v>1000</v>
      </c>
      <c r="I1792" s="253" t="s">
        <v>897</v>
      </c>
      <c r="J1792" s="159" t="s">
        <v>1366</v>
      </c>
      <c r="K1792" s="149" t="s">
        <v>1369</v>
      </c>
      <c r="L1792" s="168" t="s">
        <v>126</v>
      </c>
      <c r="M1792" s="292" t="n">
        <v>118</v>
      </c>
      <c r="N1792" s="174" t="n">
        <f aca="false">(((D1792*G1792)/1000)*E1792)*B1792</f>
        <v>0</v>
      </c>
    </row>
    <row r="1793" customFormat="false" ht="15" hidden="false" customHeight="false" outlineLevel="0" collapsed="false">
      <c r="A1793" s="150" t="n">
        <v>3819</v>
      </c>
      <c r="B1793" s="141"/>
      <c r="C1793" s="111" t="s">
        <v>27</v>
      </c>
      <c r="D1793" s="111" t="n">
        <v>1</v>
      </c>
      <c r="E1793" s="142" t="n">
        <v>50</v>
      </c>
      <c r="F1793" s="156" t="n">
        <v>2525.11</v>
      </c>
      <c r="G1793" s="143" t="n">
        <v>360.73</v>
      </c>
      <c r="H1793" s="115" t="n">
        <v>1000</v>
      </c>
      <c r="I1793" s="253" t="s">
        <v>897</v>
      </c>
      <c r="J1793" s="159" t="s">
        <v>1366</v>
      </c>
      <c r="K1793" s="149" t="s">
        <v>1370</v>
      </c>
      <c r="L1793" s="168" t="s">
        <v>126</v>
      </c>
      <c r="M1793" s="292" t="n">
        <v>118</v>
      </c>
      <c r="N1793" s="174" t="n">
        <f aca="false">(((D1793*G1793)/1000)*E1793)*B1793</f>
        <v>0</v>
      </c>
    </row>
    <row r="1794" customFormat="false" ht="15" hidden="false" customHeight="false" outlineLevel="0" collapsed="false">
      <c r="A1794" s="222"/>
      <c r="B1794" s="177"/>
      <c r="C1794" s="178"/>
      <c r="D1794" s="178"/>
      <c r="E1794" s="178"/>
      <c r="F1794" s="156" t="n">
        <v>0</v>
      </c>
      <c r="G1794" s="179"/>
      <c r="H1794" s="134"/>
      <c r="I1794" s="180"/>
      <c r="J1794" s="246"/>
      <c r="K1794" s="302" t="s">
        <v>451</v>
      </c>
      <c r="L1794" s="303"/>
      <c r="M1794" s="304"/>
      <c r="N1794" s="305" t="s">
        <v>5</v>
      </c>
    </row>
    <row r="1795" customFormat="false" ht="15" hidden="false" customHeight="false" outlineLevel="0" collapsed="false">
      <c r="A1795" s="150" t="n">
        <v>4581</v>
      </c>
      <c r="B1795" s="141"/>
      <c r="C1795" s="142" t="s">
        <v>27</v>
      </c>
      <c r="D1795" s="142" t="n">
        <v>1</v>
      </c>
      <c r="E1795" s="142" t="n">
        <v>50</v>
      </c>
      <c r="F1795" s="156" t="n">
        <v>3348.24</v>
      </c>
      <c r="G1795" s="252" t="n">
        <v>478.32</v>
      </c>
      <c r="H1795" s="115" t="n">
        <v>1000</v>
      </c>
      <c r="I1795" s="253" t="s">
        <v>897</v>
      </c>
      <c r="J1795" s="159"/>
      <c r="K1795" s="152" t="s">
        <v>452</v>
      </c>
      <c r="L1795" s="168" t="s">
        <v>126</v>
      </c>
      <c r="M1795" s="175" t="n">
        <v>118</v>
      </c>
      <c r="N1795" s="174" t="n">
        <f aca="false">(((D1795*G1795)/1000)*E1795)*B1795</f>
        <v>0</v>
      </c>
    </row>
    <row r="1796" customFormat="false" ht="15" hidden="false" customHeight="false" outlineLevel="0" collapsed="false">
      <c r="A1796" s="150" t="n">
        <v>4582</v>
      </c>
      <c r="B1796" s="141"/>
      <c r="C1796" s="111" t="s">
        <v>27</v>
      </c>
      <c r="D1796" s="142" t="n">
        <v>1</v>
      </c>
      <c r="E1796" s="142" t="n">
        <v>50</v>
      </c>
      <c r="F1796" s="156" t="n">
        <v>3348.24</v>
      </c>
      <c r="G1796" s="252" t="n">
        <v>478.32</v>
      </c>
      <c r="H1796" s="115" t="n">
        <v>1000</v>
      </c>
      <c r="I1796" s="253" t="s">
        <v>897</v>
      </c>
      <c r="J1796" s="159"/>
      <c r="K1796" s="152" t="s">
        <v>1371</v>
      </c>
      <c r="L1796" s="168" t="s">
        <v>126</v>
      </c>
      <c r="M1796" s="175" t="n">
        <v>118</v>
      </c>
      <c r="N1796" s="174" t="n">
        <f aca="false">(((D1796*G1796)/1000)*E1796)*B1796</f>
        <v>0</v>
      </c>
    </row>
    <row r="1797" customFormat="false" ht="15" hidden="false" customHeight="false" outlineLevel="0" collapsed="false">
      <c r="A1797" s="150" t="n">
        <v>4583</v>
      </c>
      <c r="B1797" s="141"/>
      <c r="C1797" s="111" t="s">
        <v>27</v>
      </c>
      <c r="D1797" s="142" t="n">
        <v>1</v>
      </c>
      <c r="E1797" s="142" t="n">
        <v>50</v>
      </c>
      <c r="F1797" s="156" t="n">
        <v>3348.24</v>
      </c>
      <c r="G1797" s="252" t="n">
        <v>478.32</v>
      </c>
      <c r="H1797" s="115" t="n">
        <v>1000</v>
      </c>
      <c r="I1797" s="253" t="s">
        <v>897</v>
      </c>
      <c r="J1797" s="159"/>
      <c r="K1797" s="152" t="s">
        <v>1372</v>
      </c>
      <c r="L1797" s="168" t="s">
        <v>126</v>
      </c>
      <c r="M1797" s="175" t="n">
        <v>118</v>
      </c>
      <c r="N1797" s="174" t="n">
        <f aca="false">(((D1797*G1797)/1000)*E1797)*B1797</f>
        <v>0</v>
      </c>
    </row>
    <row r="1798" customFormat="false" ht="15" hidden="false" customHeight="false" outlineLevel="0" collapsed="false">
      <c r="A1798" s="150" t="n">
        <v>4584</v>
      </c>
      <c r="B1798" s="141"/>
      <c r="C1798" s="111" t="s">
        <v>27</v>
      </c>
      <c r="D1798" s="142" t="n">
        <v>1</v>
      </c>
      <c r="E1798" s="142" t="n">
        <v>50</v>
      </c>
      <c r="F1798" s="156" t="n">
        <v>3348.24</v>
      </c>
      <c r="G1798" s="252" t="n">
        <v>478.32</v>
      </c>
      <c r="H1798" s="115" t="n">
        <v>1000</v>
      </c>
      <c r="I1798" s="253" t="s">
        <v>897</v>
      </c>
      <c r="J1798" s="159"/>
      <c r="K1798" s="152" t="s">
        <v>455</v>
      </c>
      <c r="L1798" s="168" t="s">
        <v>126</v>
      </c>
      <c r="M1798" s="175" t="n">
        <v>118</v>
      </c>
      <c r="N1798" s="174" t="n">
        <f aca="false">(((D1798*G1798)/1000)*E1798)*B1798</f>
        <v>0</v>
      </c>
    </row>
    <row r="1799" customFormat="false" ht="15" hidden="false" customHeight="false" outlineLevel="0" collapsed="false">
      <c r="A1799" s="150" t="n">
        <v>4635</v>
      </c>
      <c r="B1799" s="141"/>
      <c r="C1799" s="111" t="s">
        <v>27</v>
      </c>
      <c r="D1799" s="142" t="n">
        <v>1</v>
      </c>
      <c r="E1799" s="142" t="n">
        <v>50</v>
      </c>
      <c r="F1799" s="156" t="n">
        <v>3348.24</v>
      </c>
      <c r="G1799" s="252" t="n">
        <v>478.32</v>
      </c>
      <c r="H1799" s="115" t="n">
        <v>1000</v>
      </c>
      <c r="I1799" s="253" t="s">
        <v>897</v>
      </c>
      <c r="J1799" s="159"/>
      <c r="K1799" s="306" t="s">
        <v>456</v>
      </c>
      <c r="L1799" s="168" t="s">
        <v>126</v>
      </c>
      <c r="M1799" s="175" t="n">
        <v>118</v>
      </c>
      <c r="N1799" s="174" t="n">
        <f aca="false">(((D1799*G1799)/1000)*E1799)*B1799</f>
        <v>0</v>
      </c>
    </row>
    <row r="1800" customFormat="false" ht="15" hidden="false" customHeight="false" outlineLevel="0" collapsed="false">
      <c r="A1800" s="150" t="n">
        <v>4636</v>
      </c>
      <c r="B1800" s="141"/>
      <c r="C1800" s="111" t="s">
        <v>27</v>
      </c>
      <c r="D1800" s="142" t="n">
        <v>1</v>
      </c>
      <c r="E1800" s="142" t="n">
        <v>50</v>
      </c>
      <c r="F1800" s="156" t="n">
        <v>3348.24</v>
      </c>
      <c r="G1800" s="252" t="n">
        <v>478.32</v>
      </c>
      <c r="H1800" s="115" t="n">
        <v>1000</v>
      </c>
      <c r="I1800" s="253" t="s">
        <v>897</v>
      </c>
      <c r="J1800" s="159"/>
      <c r="K1800" s="306" t="s">
        <v>457</v>
      </c>
      <c r="L1800" s="168" t="s">
        <v>126</v>
      </c>
      <c r="M1800" s="175" t="n">
        <v>118</v>
      </c>
      <c r="N1800" s="174" t="n">
        <f aca="false">(((D1800*G1800)/1000)*E1800)*B1800</f>
        <v>0</v>
      </c>
    </row>
    <row r="1801" customFormat="false" ht="15" hidden="false" customHeight="false" outlineLevel="0" collapsed="false">
      <c r="A1801" s="150" t="n">
        <v>4637</v>
      </c>
      <c r="B1801" s="141"/>
      <c r="C1801" s="111" t="s">
        <v>27</v>
      </c>
      <c r="D1801" s="142" t="n">
        <v>1</v>
      </c>
      <c r="E1801" s="142" t="n">
        <v>50</v>
      </c>
      <c r="F1801" s="156" t="n">
        <v>3348.24</v>
      </c>
      <c r="G1801" s="252" t="n">
        <v>478.32</v>
      </c>
      <c r="H1801" s="115" t="n">
        <v>1000</v>
      </c>
      <c r="I1801" s="253" t="s">
        <v>897</v>
      </c>
      <c r="J1801" s="159"/>
      <c r="K1801" s="306" t="s">
        <v>458</v>
      </c>
      <c r="L1801" s="168" t="s">
        <v>126</v>
      </c>
      <c r="M1801" s="175" t="n">
        <v>118</v>
      </c>
      <c r="N1801" s="174" t="n">
        <f aca="false">(((D1801*G1801)/1000)*E1801)*B1801</f>
        <v>0</v>
      </c>
    </row>
    <row r="1802" customFormat="false" ht="15" hidden="false" customHeight="false" outlineLevel="0" collapsed="false">
      <c r="A1802" s="150" t="n">
        <v>4638</v>
      </c>
      <c r="B1802" s="141"/>
      <c r="C1802" s="111" t="s">
        <v>27</v>
      </c>
      <c r="D1802" s="142" t="n">
        <v>1</v>
      </c>
      <c r="E1802" s="142" t="n">
        <v>50</v>
      </c>
      <c r="F1802" s="156" t="n">
        <v>3348.24</v>
      </c>
      <c r="G1802" s="252" t="n">
        <v>478.32</v>
      </c>
      <c r="H1802" s="115" t="n">
        <v>1000</v>
      </c>
      <c r="I1802" s="253" t="s">
        <v>897</v>
      </c>
      <c r="J1802" s="159"/>
      <c r="K1802" s="306" t="s">
        <v>459</v>
      </c>
      <c r="L1802" s="168" t="s">
        <v>126</v>
      </c>
      <c r="M1802" s="175" t="n">
        <v>118</v>
      </c>
      <c r="N1802" s="174" t="n">
        <f aca="false">(((D1802*G1802)/1000)*E1802)*B1802</f>
        <v>0</v>
      </c>
    </row>
    <row r="1803" customFormat="false" ht="15" hidden="false" customHeight="false" outlineLevel="0" collapsed="false">
      <c r="A1803" s="176"/>
      <c r="B1803" s="307"/>
      <c r="C1803" s="178"/>
      <c r="D1803" s="106"/>
      <c r="E1803" s="178"/>
      <c r="F1803" s="156" t="n">
        <v>0</v>
      </c>
      <c r="G1803" s="179"/>
      <c r="H1803" s="134"/>
      <c r="I1803" s="180"/>
      <c r="J1803" s="181"/>
      <c r="K1803" s="107" t="s">
        <v>1373</v>
      </c>
      <c r="L1803" s="182"/>
      <c r="M1803" s="296"/>
      <c r="N1803" s="183" t="s">
        <v>5</v>
      </c>
    </row>
    <row r="1804" customFormat="false" ht="15" hidden="false" customHeight="false" outlineLevel="0" collapsed="false">
      <c r="A1804" s="140" t="n">
        <v>4001</v>
      </c>
      <c r="B1804" s="141"/>
      <c r="C1804" s="142" t="s">
        <v>27</v>
      </c>
      <c r="D1804" s="142" t="n">
        <v>1</v>
      </c>
      <c r="E1804" s="142" t="n">
        <v>50</v>
      </c>
      <c r="F1804" s="156" t="n">
        <v>4451.79</v>
      </c>
      <c r="G1804" s="143" t="n">
        <v>635.97</v>
      </c>
      <c r="H1804" s="115" t="n">
        <v>1000</v>
      </c>
      <c r="I1804" s="253" t="s">
        <v>897</v>
      </c>
      <c r="J1804" s="144"/>
      <c r="K1804" s="145" t="s">
        <v>1374</v>
      </c>
      <c r="L1804" s="146" t="s">
        <v>914</v>
      </c>
      <c r="M1804" s="175" t="n">
        <v>119</v>
      </c>
      <c r="N1804" s="174" t="n">
        <f aca="false">(((D1804*G1804)/1000)*E1804)*B1804</f>
        <v>0</v>
      </c>
    </row>
    <row r="1805" customFormat="false" ht="15" hidden="false" customHeight="false" outlineLevel="0" collapsed="false">
      <c r="A1805" s="150" t="n">
        <v>4002</v>
      </c>
      <c r="B1805" s="141"/>
      <c r="C1805" s="111" t="s">
        <v>27</v>
      </c>
      <c r="D1805" s="111" t="n">
        <v>1</v>
      </c>
      <c r="E1805" s="142" t="n">
        <v>50</v>
      </c>
      <c r="F1805" s="156" t="n">
        <v>4451.79</v>
      </c>
      <c r="G1805" s="143" t="n">
        <v>635.97</v>
      </c>
      <c r="H1805" s="115" t="n">
        <v>1000</v>
      </c>
      <c r="I1805" s="253" t="s">
        <v>897</v>
      </c>
      <c r="J1805" s="159"/>
      <c r="K1805" s="149" t="s">
        <v>1375</v>
      </c>
      <c r="L1805" s="168" t="s">
        <v>914</v>
      </c>
      <c r="M1805" s="175" t="n">
        <v>119</v>
      </c>
      <c r="N1805" s="174" t="n">
        <f aca="false">(((D1805*G1805)/1000)*E1805)*B1805</f>
        <v>0</v>
      </c>
    </row>
    <row r="1806" customFormat="false" ht="15" hidden="false" customHeight="false" outlineLevel="0" collapsed="false">
      <c r="A1806" s="150" t="n">
        <v>4003</v>
      </c>
      <c r="B1806" s="141"/>
      <c r="C1806" s="111" t="s">
        <v>27</v>
      </c>
      <c r="D1806" s="111" t="n">
        <v>1</v>
      </c>
      <c r="E1806" s="142" t="n">
        <v>50</v>
      </c>
      <c r="F1806" s="156" t="n">
        <v>4451.79</v>
      </c>
      <c r="G1806" s="143" t="n">
        <v>635.97</v>
      </c>
      <c r="H1806" s="115" t="n">
        <v>1000</v>
      </c>
      <c r="I1806" s="253" t="s">
        <v>897</v>
      </c>
      <c r="J1806" s="159"/>
      <c r="K1806" s="149" t="s">
        <v>468</v>
      </c>
      <c r="L1806" s="168" t="s">
        <v>914</v>
      </c>
      <c r="M1806" s="175" t="n">
        <v>119</v>
      </c>
      <c r="N1806" s="174" t="n">
        <f aca="false">(((D1806*G1806)/1000)*E1806)*B1806</f>
        <v>0</v>
      </c>
    </row>
    <row r="1807" customFormat="false" ht="15" hidden="false" customHeight="false" outlineLevel="0" collapsed="false">
      <c r="A1807" s="150" t="n">
        <v>4004</v>
      </c>
      <c r="B1807" s="141"/>
      <c r="C1807" s="257" t="s">
        <v>27</v>
      </c>
      <c r="D1807" s="257" t="n">
        <v>1</v>
      </c>
      <c r="E1807" s="142" t="n">
        <v>50</v>
      </c>
      <c r="F1807" s="156" t="n">
        <v>4451.79</v>
      </c>
      <c r="G1807" s="143" t="n">
        <v>635.97</v>
      </c>
      <c r="H1807" s="115" t="n">
        <v>1000</v>
      </c>
      <c r="I1807" s="253" t="s">
        <v>897</v>
      </c>
      <c r="J1807" s="194"/>
      <c r="K1807" s="195" t="s">
        <v>1376</v>
      </c>
      <c r="L1807" s="258" t="s">
        <v>914</v>
      </c>
      <c r="M1807" s="175" t="n">
        <v>119</v>
      </c>
      <c r="N1807" s="174" t="n">
        <f aca="false">(((D1807*G1807)/1000)*E1807)*B1807</f>
        <v>0</v>
      </c>
    </row>
    <row r="1808" customFormat="false" ht="15" hidden="false" customHeight="false" outlineLevel="0" collapsed="false">
      <c r="A1808" s="150" t="n">
        <v>4006</v>
      </c>
      <c r="B1808" s="141"/>
      <c r="C1808" s="257" t="s">
        <v>27</v>
      </c>
      <c r="D1808" s="257" t="n">
        <v>1</v>
      </c>
      <c r="E1808" s="142" t="n">
        <v>50</v>
      </c>
      <c r="F1808" s="156" t="n">
        <v>4451.79</v>
      </c>
      <c r="G1808" s="143" t="n">
        <v>635.97</v>
      </c>
      <c r="H1808" s="115" t="n">
        <v>1000</v>
      </c>
      <c r="I1808" s="253" t="s">
        <v>897</v>
      </c>
      <c r="J1808" s="194"/>
      <c r="K1808" s="195" t="s">
        <v>1377</v>
      </c>
      <c r="L1808" s="258" t="s">
        <v>914</v>
      </c>
      <c r="M1808" s="175" t="n">
        <v>119</v>
      </c>
      <c r="N1808" s="174" t="n">
        <f aca="false">(((D1808*G1808)/1000)*E1808)*B1808</f>
        <v>0</v>
      </c>
    </row>
    <row r="1809" customFormat="false" ht="15" hidden="false" customHeight="false" outlineLevel="0" collapsed="false">
      <c r="A1809" s="150" t="n">
        <v>4007</v>
      </c>
      <c r="B1809" s="141"/>
      <c r="C1809" s="257" t="s">
        <v>27</v>
      </c>
      <c r="D1809" s="257" t="n">
        <v>1</v>
      </c>
      <c r="E1809" s="142" t="n">
        <v>50</v>
      </c>
      <c r="F1809" s="156" t="n">
        <v>4451.79</v>
      </c>
      <c r="G1809" s="143" t="n">
        <v>635.97</v>
      </c>
      <c r="H1809" s="115" t="n">
        <v>1000</v>
      </c>
      <c r="I1809" s="253" t="s">
        <v>897</v>
      </c>
      <c r="J1809" s="194"/>
      <c r="K1809" s="195" t="s">
        <v>1378</v>
      </c>
      <c r="L1809" s="258" t="s">
        <v>914</v>
      </c>
      <c r="M1809" s="175" t="n">
        <v>119</v>
      </c>
      <c r="N1809" s="174" t="n">
        <f aca="false">(((D1809*G1809)/1000)*E1809)*B1809</f>
        <v>0</v>
      </c>
    </row>
    <row r="1810" customFormat="false" ht="15" hidden="false" customHeight="false" outlineLevel="0" collapsed="false">
      <c r="A1810" s="150" t="n">
        <v>4008</v>
      </c>
      <c r="B1810" s="141"/>
      <c r="C1810" s="257" t="s">
        <v>27</v>
      </c>
      <c r="D1810" s="257" t="n">
        <v>1</v>
      </c>
      <c r="E1810" s="142" t="n">
        <v>50</v>
      </c>
      <c r="F1810" s="156" t="n">
        <v>4451.79</v>
      </c>
      <c r="G1810" s="143" t="n">
        <v>635.97</v>
      </c>
      <c r="H1810" s="115" t="n">
        <v>1000</v>
      </c>
      <c r="I1810" s="253" t="s">
        <v>897</v>
      </c>
      <c r="J1810" s="194"/>
      <c r="K1810" s="195" t="s">
        <v>1379</v>
      </c>
      <c r="L1810" s="258" t="s">
        <v>914</v>
      </c>
      <c r="M1810" s="175" t="n">
        <v>119</v>
      </c>
      <c r="N1810" s="174" t="n">
        <f aca="false">(((D1810*G1810)/1000)*E1810)*B1810</f>
        <v>0</v>
      </c>
    </row>
    <row r="1811" customFormat="false" ht="15" hidden="false" customHeight="false" outlineLevel="0" collapsed="false">
      <c r="A1811" s="150" t="n">
        <v>4009</v>
      </c>
      <c r="B1811" s="141"/>
      <c r="C1811" s="257" t="s">
        <v>27</v>
      </c>
      <c r="D1811" s="257" t="n">
        <v>1</v>
      </c>
      <c r="E1811" s="142" t="n">
        <v>50</v>
      </c>
      <c r="F1811" s="156" t="n">
        <v>4451.79</v>
      </c>
      <c r="G1811" s="143" t="n">
        <v>635.97</v>
      </c>
      <c r="H1811" s="115" t="n">
        <v>1000</v>
      </c>
      <c r="I1811" s="253" t="s">
        <v>897</v>
      </c>
      <c r="J1811" s="194"/>
      <c r="K1811" s="195" t="s">
        <v>1380</v>
      </c>
      <c r="L1811" s="258" t="s">
        <v>914</v>
      </c>
      <c r="M1811" s="175" t="n">
        <v>119</v>
      </c>
      <c r="N1811" s="174" t="n">
        <f aca="false">(((D1811*G1811)/1000)*E1811)*B1811</f>
        <v>0</v>
      </c>
    </row>
    <row r="1812" customFormat="false" ht="15" hidden="false" customHeight="false" outlineLevel="0" collapsed="false">
      <c r="A1812" s="150" t="n">
        <v>4180</v>
      </c>
      <c r="B1812" s="141"/>
      <c r="C1812" s="257" t="s">
        <v>27</v>
      </c>
      <c r="D1812" s="257" t="n">
        <v>1</v>
      </c>
      <c r="E1812" s="142" t="n">
        <v>50</v>
      </c>
      <c r="F1812" s="156" t="n">
        <v>4451.79</v>
      </c>
      <c r="G1812" s="143" t="n">
        <v>635.97</v>
      </c>
      <c r="H1812" s="115" t="n">
        <v>1000</v>
      </c>
      <c r="I1812" s="253" t="s">
        <v>897</v>
      </c>
      <c r="J1812" s="194"/>
      <c r="K1812" s="195" t="s">
        <v>1381</v>
      </c>
      <c r="L1812" s="258" t="s">
        <v>914</v>
      </c>
      <c r="M1812" s="175" t="n">
        <v>119</v>
      </c>
      <c r="N1812" s="174" t="n">
        <f aca="false">(((D1812*G1812)/1000)*E1812)*B1812</f>
        <v>0</v>
      </c>
    </row>
    <row r="1813" customFormat="false" ht="15" hidden="false" customHeight="false" outlineLevel="0" collapsed="false">
      <c r="A1813" s="150" t="n">
        <v>4760</v>
      </c>
      <c r="B1813" s="141"/>
      <c r="C1813" s="257" t="s">
        <v>27</v>
      </c>
      <c r="D1813" s="257" t="n">
        <v>1</v>
      </c>
      <c r="E1813" s="142" t="n">
        <v>50</v>
      </c>
      <c r="F1813" s="156" t="n">
        <v>4451.79</v>
      </c>
      <c r="G1813" s="143" t="n">
        <v>635.97</v>
      </c>
      <c r="H1813" s="115" t="n">
        <v>1000</v>
      </c>
      <c r="I1813" s="253" t="s">
        <v>897</v>
      </c>
      <c r="J1813" s="194"/>
      <c r="K1813" s="195" t="s">
        <v>1382</v>
      </c>
      <c r="L1813" s="258" t="s">
        <v>914</v>
      </c>
      <c r="M1813" s="175" t="n">
        <v>119</v>
      </c>
      <c r="N1813" s="174" t="n">
        <f aca="false">(((D1813*G1813)/1000)*E1813)*B1813</f>
        <v>0</v>
      </c>
    </row>
    <row r="1814" customFormat="false" ht="15" hidden="false" customHeight="false" outlineLevel="0" collapsed="false">
      <c r="A1814" s="150" t="n">
        <v>4182</v>
      </c>
      <c r="B1814" s="141"/>
      <c r="C1814" s="257" t="s">
        <v>27</v>
      </c>
      <c r="D1814" s="257" t="n">
        <v>1</v>
      </c>
      <c r="E1814" s="142" t="n">
        <v>50</v>
      </c>
      <c r="F1814" s="156" t="n">
        <v>4451.79</v>
      </c>
      <c r="G1814" s="143" t="n">
        <v>635.97</v>
      </c>
      <c r="H1814" s="115" t="n">
        <v>1000</v>
      </c>
      <c r="I1814" s="253" t="s">
        <v>897</v>
      </c>
      <c r="J1814" s="194"/>
      <c r="K1814" s="195" t="s">
        <v>465</v>
      </c>
      <c r="L1814" s="258" t="s">
        <v>914</v>
      </c>
      <c r="M1814" s="175" t="n">
        <v>119</v>
      </c>
      <c r="N1814" s="174" t="n">
        <f aca="false">(((D1814*G1814)/1000)*E1814)*B1814</f>
        <v>0</v>
      </c>
    </row>
    <row r="1815" customFormat="false" ht="15" hidden="false" customHeight="false" outlineLevel="0" collapsed="false">
      <c r="A1815" s="150" t="n">
        <v>4183</v>
      </c>
      <c r="B1815" s="141"/>
      <c r="C1815" s="111" t="s">
        <v>27</v>
      </c>
      <c r="D1815" s="111" t="n">
        <v>1</v>
      </c>
      <c r="E1815" s="142" t="n">
        <v>50</v>
      </c>
      <c r="F1815" s="156" t="n">
        <v>4451.79</v>
      </c>
      <c r="G1815" s="143" t="n">
        <v>635.97</v>
      </c>
      <c r="H1815" s="171" t="n">
        <v>1000</v>
      </c>
      <c r="I1815" s="308" t="s">
        <v>897</v>
      </c>
      <c r="J1815" s="159"/>
      <c r="K1815" s="149" t="s">
        <v>466</v>
      </c>
      <c r="L1815" s="168" t="s">
        <v>914</v>
      </c>
      <c r="M1815" s="175" t="n">
        <v>119</v>
      </c>
      <c r="N1815" s="174" t="n">
        <f aca="false">(((D1815*G1815)/1000)*E1815)*B1815</f>
        <v>0</v>
      </c>
    </row>
    <row r="1816" customFormat="false" ht="18" hidden="false" customHeight="false" outlineLevel="0" collapsed="false">
      <c r="A1816" s="131"/>
      <c r="B1816" s="288"/>
      <c r="C1816" s="72"/>
      <c r="D1816" s="133"/>
      <c r="E1816" s="75"/>
      <c r="F1816" s="156"/>
      <c r="G1816" s="133"/>
      <c r="H1816" s="104"/>
      <c r="I1816" s="227" t="s">
        <v>1238</v>
      </c>
      <c r="J1816" s="227"/>
      <c r="K1816" s="137"/>
      <c r="L1816" s="75"/>
      <c r="M1816" s="108"/>
      <c r="N1816" s="98" t="s">
        <v>5</v>
      </c>
    </row>
    <row r="1817" customFormat="false" ht="15" hidden="false" customHeight="false" outlineLevel="0" collapsed="false">
      <c r="A1817" s="176"/>
      <c r="B1817" s="177"/>
      <c r="C1817" s="178"/>
      <c r="D1817" s="106"/>
      <c r="E1817" s="178"/>
      <c r="F1817" s="156" t="n">
        <v>0</v>
      </c>
      <c r="G1817" s="179"/>
      <c r="H1817" s="134"/>
      <c r="I1817" s="180"/>
      <c r="J1817" s="181"/>
      <c r="K1817" s="107" t="s">
        <v>1383</v>
      </c>
      <c r="L1817" s="182"/>
      <c r="M1817" s="296"/>
      <c r="N1817" s="183" t="s">
        <v>5</v>
      </c>
    </row>
    <row r="1818" customFormat="false" ht="15" hidden="false" customHeight="false" outlineLevel="0" collapsed="false">
      <c r="A1818" s="140" t="n">
        <v>4406</v>
      </c>
      <c r="B1818" s="141"/>
      <c r="C1818" s="142" t="s">
        <v>27</v>
      </c>
      <c r="D1818" s="142" t="n">
        <v>15</v>
      </c>
      <c r="E1818" s="142" t="n">
        <v>1</v>
      </c>
      <c r="F1818" s="156" t="n">
        <v>149.8</v>
      </c>
      <c r="G1818" s="143" t="n">
        <v>1.07</v>
      </c>
      <c r="H1818" s="115" t="n">
        <v>1</v>
      </c>
      <c r="I1818" s="253" t="s">
        <v>28</v>
      </c>
      <c r="J1818" s="144" t="s">
        <v>533</v>
      </c>
      <c r="K1818" s="145" t="s">
        <v>1384</v>
      </c>
      <c r="L1818" s="168" t="s">
        <v>252</v>
      </c>
      <c r="M1818" s="292" t="n">
        <v>119</v>
      </c>
      <c r="N1818" s="174" t="n">
        <f aca="false">(D1818*G1818)*B1818</f>
        <v>0</v>
      </c>
    </row>
    <row r="1819" customFormat="false" ht="15" hidden="false" customHeight="false" outlineLevel="0" collapsed="false">
      <c r="A1819" s="140" t="n">
        <v>4407</v>
      </c>
      <c r="B1819" s="141"/>
      <c r="C1819" s="111" t="s">
        <v>27</v>
      </c>
      <c r="D1819" s="142" t="n">
        <v>15</v>
      </c>
      <c r="E1819" s="142" t="n">
        <v>1</v>
      </c>
      <c r="F1819" s="156" t="n">
        <v>78.4</v>
      </c>
      <c r="G1819" s="143" t="n">
        <v>0.56</v>
      </c>
      <c r="H1819" s="115" t="n">
        <v>1</v>
      </c>
      <c r="I1819" s="253" t="s">
        <v>28</v>
      </c>
      <c r="J1819" s="144" t="s">
        <v>533</v>
      </c>
      <c r="K1819" s="149" t="s">
        <v>436</v>
      </c>
      <c r="L1819" s="168" t="s">
        <v>252</v>
      </c>
      <c r="M1819" s="292" t="n">
        <v>119</v>
      </c>
      <c r="N1819" s="174" t="n">
        <f aca="false">(D1819*G1819)*B1819</f>
        <v>0</v>
      </c>
    </row>
    <row r="1820" customFormat="false" ht="15" hidden="false" customHeight="false" outlineLevel="0" collapsed="false">
      <c r="A1820" s="140" t="n">
        <v>4408</v>
      </c>
      <c r="B1820" s="141"/>
      <c r="C1820" s="111" t="s">
        <v>27</v>
      </c>
      <c r="D1820" s="142" t="n">
        <v>15</v>
      </c>
      <c r="E1820" s="142" t="n">
        <v>1</v>
      </c>
      <c r="F1820" s="156" t="n">
        <v>78.4</v>
      </c>
      <c r="G1820" s="143" t="n">
        <v>0.56</v>
      </c>
      <c r="H1820" s="115" t="n">
        <v>1</v>
      </c>
      <c r="I1820" s="253" t="s">
        <v>28</v>
      </c>
      <c r="J1820" s="144" t="s">
        <v>533</v>
      </c>
      <c r="K1820" s="149" t="s">
        <v>215</v>
      </c>
      <c r="L1820" s="168" t="s">
        <v>252</v>
      </c>
      <c r="M1820" s="292" t="n">
        <v>119</v>
      </c>
      <c r="N1820" s="174" t="n">
        <f aca="false">(D1820*G1820)*B1820</f>
        <v>0</v>
      </c>
    </row>
    <row r="1821" customFormat="false" ht="15" hidden="false" customHeight="false" outlineLevel="0" collapsed="false">
      <c r="A1821" s="140" t="n">
        <v>4409</v>
      </c>
      <c r="B1821" s="141"/>
      <c r="C1821" s="111" t="s">
        <v>27</v>
      </c>
      <c r="D1821" s="142" t="n">
        <v>15</v>
      </c>
      <c r="E1821" s="142" t="n">
        <v>1</v>
      </c>
      <c r="F1821" s="156" t="n">
        <v>78.4</v>
      </c>
      <c r="G1821" s="143" t="n">
        <v>0.56</v>
      </c>
      <c r="H1821" s="115" t="n">
        <v>1</v>
      </c>
      <c r="I1821" s="253" t="s">
        <v>28</v>
      </c>
      <c r="J1821" s="144" t="s">
        <v>533</v>
      </c>
      <c r="K1821" s="149" t="s">
        <v>213</v>
      </c>
      <c r="L1821" s="168" t="s">
        <v>252</v>
      </c>
      <c r="M1821" s="292" t="n">
        <v>119</v>
      </c>
      <c r="N1821" s="174" t="n">
        <f aca="false">(D1821*G1821)*B1821</f>
        <v>0</v>
      </c>
    </row>
    <row r="1822" customFormat="false" ht="15" hidden="false" customHeight="false" outlineLevel="0" collapsed="false">
      <c r="A1822" s="176"/>
      <c r="B1822" s="177"/>
      <c r="C1822" s="178"/>
      <c r="D1822" s="106"/>
      <c r="E1822" s="178"/>
      <c r="F1822" s="156" t="n">
        <v>0</v>
      </c>
      <c r="G1822" s="179"/>
      <c r="H1822" s="134"/>
      <c r="I1822" s="180"/>
      <c r="J1822" s="181"/>
      <c r="K1822" s="107" t="s">
        <v>1385</v>
      </c>
      <c r="L1822" s="182"/>
      <c r="M1822" s="296"/>
      <c r="N1822" s="183" t="s">
        <v>5</v>
      </c>
    </row>
    <row r="1823" customFormat="false" ht="15" hidden="false" customHeight="false" outlineLevel="0" collapsed="false">
      <c r="A1823" s="150" t="n">
        <v>4650</v>
      </c>
      <c r="B1823" s="141"/>
      <c r="C1823" s="111" t="s">
        <v>27</v>
      </c>
      <c r="D1823" s="142" t="n">
        <v>15</v>
      </c>
      <c r="E1823" s="142" t="n">
        <v>1</v>
      </c>
      <c r="F1823" s="156" t="n">
        <v>78.4</v>
      </c>
      <c r="G1823" s="143" t="n">
        <v>0.56</v>
      </c>
      <c r="H1823" s="115" t="n">
        <v>1</v>
      </c>
      <c r="I1823" s="253" t="s">
        <v>28</v>
      </c>
      <c r="J1823" s="159" t="s">
        <v>476</v>
      </c>
      <c r="K1823" s="306" t="s">
        <v>1386</v>
      </c>
      <c r="L1823" s="168" t="s">
        <v>252</v>
      </c>
      <c r="M1823" s="292" t="n">
        <v>120</v>
      </c>
      <c r="N1823" s="174" t="n">
        <f aca="false">(D1823*G1823)*B1823</f>
        <v>0</v>
      </c>
    </row>
    <row r="1824" customFormat="false" ht="15" hidden="false" customHeight="false" outlineLevel="0" collapsed="false">
      <c r="A1824" s="150" t="n">
        <v>4651</v>
      </c>
      <c r="B1824" s="141"/>
      <c r="C1824" s="111" t="s">
        <v>27</v>
      </c>
      <c r="D1824" s="142" t="n">
        <v>15</v>
      </c>
      <c r="E1824" s="142" t="n">
        <v>1</v>
      </c>
      <c r="F1824" s="156" t="n">
        <v>82.6</v>
      </c>
      <c r="G1824" s="143" t="n">
        <v>0.59</v>
      </c>
      <c r="H1824" s="115" t="n">
        <v>1</v>
      </c>
      <c r="I1824" s="253" t="s">
        <v>28</v>
      </c>
      <c r="J1824" s="159" t="s">
        <v>476</v>
      </c>
      <c r="K1824" s="306" t="s">
        <v>678</v>
      </c>
      <c r="L1824" s="168" t="s">
        <v>252</v>
      </c>
      <c r="M1824" s="292" t="n">
        <v>120</v>
      </c>
      <c r="N1824" s="174" t="n">
        <f aca="false">(D1824*G1824)*B1824</f>
        <v>0</v>
      </c>
    </row>
    <row r="1825" customFormat="false" ht="15" hidden="false" customHeight="false" outlineLevel="0" collapsed="false">
      <c r="A1825" s="150" t="n">
        <v>4652</v>
      </c>
      <c r="B1825" s="141"/>
      <c r="C1825" s="111" t="s">
        <v>27</v>
      </c>
      <c r="D1825" s="142" t="n">
        <v>15</v>
      </c>
      <c r="E1825" s="142" t="n">
        <v>1</v>
      </c>
      <c r="F1825" s="156" t="n">
        <v>82.6</v>
      </c>
      <c r="G1825" s="143" t="n">
        <v>0.59</v>
      </c>
      <c r="H1825" s="115" t="n">
        <v>1</v>
      </c>
      <c r="I1825" s="253" t="s">
        <v>28</v>
      </c>
      <c r="J1825" s="159" t="s">
        <v>476</v>
      </c>
      <c r="K1825" s="306" t="s">
        <v>216</v>
      </c>
      <c r="L1825" s="168" t="s">
        <v>252</v>
      </c>
      <c r="M1825" s="292" t="n">
        <v>120</v>
      </c>
      <c r="N1825" s="174" t="n">
        <f aca="false">(D1825*G1825)*B1825</f>
        <v>0</v>
      </c>
    </row>
    <row r="1826" customFormat="false" ht="15" hidden="false" customHeight="false" outlineLevel="0" collapsed="false">
      <c r="A1826" s="150" t="n">
        <v>4653</v>
      </c>
      <c r="B1826" s="141"/>
      <c r="C1826" s="111" t="s">
        <v>27</v>
      </c>
      <c r="D1826" s="142" t="n">
        <v>15</v>
      </c>
      <c r="E1826" s="142" t="n">
        <v>1</v>
      </c>
      <c r="F1826" s="156" t="n">
        <v>82.6</v>
      </c>
      <c r="G1826" s="143" t="n">
        <v>0.59</v>
      </c>
      <c r="H1826" s="115" t="n">
        <v>1</v>
      </c>
      <c r="I1826" s="253" t="s">
        <v>28</v>
      </c>
      <c r="J1826" s="159" t="s">
        <v>476</v>
      </c>
      <c r="K1826" s="306" t="s">
        <v>1387</v>
      </c>
      <c r="L1826" s="168" t="s">
        <v>252</v>
      </c>
      <c r="M1826" s="292" t="n">
        <v>120</v>
      </c>
      <c r="N1826" s="174" t="n">
        <f aca="false">(D1826*G1826)*B1826</f>
        <v>0</v>
      </c>
    </row>
    <row r="1827" customFormat="false" ht="15" hidden="false" customHeight="false" outlineLevel="0" collapsed="false">
      <c r="A1827" s="176"/>
      <c r="B1827" s="255"/>
      <c r="C1827" s="178"/>
      <c r="D1827" s="106"/>
      <c r="E1827" s="178"/>
      <c r="F1827" s="156" t="n">
        <v>0</v>
      </c>
      <c r="G1827" s="179"/>
      <c r="H1827" s="134"/>
      <c r="I1827" s="180"/>
      <c r="J1827" s="181"/>
      <c r="K1827" s="107" t="s">
        <v>1388</v>
      </c>
      <c r="L1827" s="182"/>
      <c r="M1827" s="296"/>
      <c r="N1827" s="183" t="s">
        <v>5</v>
      </c>
    </row>
    <row r="1828" customFormat="false" ht="15" hidden="false" customHeight="false" outlineLevel="0" collapsed="false">
      <c r="A1828" s="140" t="n">
        <v>4416</v>
      </c>
      <c r="B1828" s="141"/>
      <c r="C1828" s="142" t="s">
        <v>27</v>
      </c>
      <c r="D1828" s="142" t="n">
        <v>15</v>
      </c>
      <c r="E1828" s="142" t="n">
        <v>1</v>
      </c>
      <c r="F1828" s="156" t="n">
        <v>103.6</v>
      </c>
      <c r="G1828" s="143" t="n">
        <v>0.74</v>
      </c>
      <c r="H1828" s="115" t="n">
        <v>1</v>
      </c>
      <c r="I1828" s="253" t="s">
        <v>28</v>
      </c>
      <c r="J1828" s="144"/>
      <c r="K1828" s="145" t="s">
        <v>678</v>
      </c>
      <c r="L1828" s="168" t="s">
        <v>252</v>
      </c>
      <c r="M1828" s="292" t="n">
        <v>120</v>
      </c>
      <c r="N1828" s="174" t="n">
        <f aca="false">(D1828*G1828)*B1828</f>
        <v>0</v>
      </c>
    </row>
    <row r="1829" customFormat="false" ht="15" hidden="false" customHeight="false" outlineLevel="0" collapsed="false">
      <c r="A1829" s="140" t="n">
        <v>4417</v>
      </c>
      <c r="B1829" s="141"/>
      <c r="C1829" s="111" t="s">
        <v>27</v>
      </c>
      <c r="D1829" s="142" t="n">
        <v>15</v>
      </c>
      <c r="E1829" s="142" t="n">
        <v>1</v>
      </c>
      <c r="F1829" s="156" t="n">
        <v>103.6</v>
      </c>
      <c r="G1829" s="143" t="n">
        <v>0.74</v>
      </c>
      <c r="H1829" s="115" t="n">
        <v>1</v>
      </c>
      <c r="I1829" s="253" t="s">
        <v>28</v>
      </c>
      <c r="J1829" s="159"/>
      <c r="K1829" s="149" t="s">
        <v>213</v>
      </c>
      <c r="L1829" s="168" t="s">
        <v>252</v>
      </c>
      <c r="M1829" s="292" t="n">
        <v>120</v>
      </c>
      <c r="N1829" s="174" t="n">
        <f aca="false">(D1829*G1829)*B1829</f>
        <v>0</v>
      </c>
    </row>
    <row r="1830" customFormat="false" ht="15" hidden="false" customHeight="false" outlineLevel="0" collapsed="false">
      <c r="A1830" s="140" t="n">
        <v>4418</v>
      </c>
      <c r="B1830" s="141"/>
      <c r="C1830" s="111" t="s">
        <v>27</v>
      </c>
      <c r="D1830" s="142" t="n">
        <v>15</v>
      </c>
      <c r="E1830" s="142" t="n">
        <v>1</v>
      </c>
      <c r="F1830" s="156" t="n">
        <v>103.6</v>
      </c>
      <c r="G1830" s="143" t="n">
        <v>0.74</v>
      </c>
      <c r="H1830" s="115" t="n">
        <v>1</v>
      </c>
      <c r="I1830" s="253" t="s">
        <v>28</v>
      </c>
      <c r="J1830" s="159"/>
      <c r="K1830" s="149" t="s">
        <v>214</v>
      </c>
      <c r="L1830" s="168" t="s">
        <v>252</v>
      </c>
      <c r="M1830" s="292" t="n">
        <v>120</v>
      </c>
      <c r="N1830" s="174" t="n">
        <f aca="false">(D1830*G1830)*B1830</f>
        <v>0</v>
      </c>
    </row>
    <row r="1831" customFormat="false" ht="15" hidden="false" customHeight="false" outlineLevel="0" collapsed="false">
      <c r="A1831" s="140" t="n">
        <v>4419</v>
      </c>
      <c r="B1831" s="141"/>
      <c r="C1831" s="111" t="s">
        <v>27</v>
      </c>
      <c r="D1831" s="142" t="n">
        <v>15</v>
      </c>
      <c r="E1831" s="142" t="n">
        <v>1</v>
      </c>
      <c r="F1831" s="156" t="n">
        <v>103.6</v>
      </c>
      <c r="G1831" s="143" t="n">
        <v>0.74</v>
      </c>
      <c r="H1831" s="115" t="n">
        <v>1</v>
      </c>
      <c r="I1831" s="253" t="s">
        <v>28</v>
      </c>
      <c r="J1831" s="159"/>
      <c r="K1831" s="149" t="s">
        <v>1389</v>
      </c>
      <c r="L1831" s="168" t="s">
        <v>252</v>
      </c>
      <c r="M1831" s="292" t="n">
        <v>120</v>
      </c>
      <c r="N1831" s="174" t="n">
        <f aca="false">(D1831*G1831)*B1831</f>
        <v>0</v>
      </c>
    </row>
    <row r="1832" customFormat="false" ht="15" hidden="false" customHeight="false" outlineLevel="0" collapsed="false">
      <c r="A1832" s="176"/>
      <c r="B1832" s="177"/>
      <c r="C1832" s="178"/>
      <c r="D1832" s="178"/>
      <c r="E1832" s="178"/>
      <c r="F1832" s="156" t="n">
        <v>0</v>
      </c>
      <c r="G1832" s="179"/>
      <c r="H1832" s="134"/>
      <c r="I1832" s="180"/>
      <c r="J1832" s="181"/>
      <c r="K1832" s="107" t="s">
        <v>1390</v>
      </c>
      <c r="L1832" s="182"/>
      <c r="M1832" s="296"/>
      <c r="N1832" s="183" t="s">
        <v>5</v>
      </c>
    </row>
    <row r="1833" customFormat="false" ht="15" hidden="false" customHeight="false" outlineLevel="0" collapsed="false">
      <c r="A1833" s="150" t="n">
        <v>4016</v>
      </c>
      <c r="B1833" s="141"/>
      <c r="C1833" s="111" t="s">
        <v>27</v>
      </c>
      <c r="D1833" s="142" t="n">
        <v>12</v>
      </c>
      <c r="E1833" s="142" t="n">
        <v>1</v>
      </c>
      <c r="F1833" s="156" t="n">
        <v>113.4</v>
      </c>
      <c r="G1833" s="143" t="n">
        <v>0.81</v>
      </c>
      <c r="H1833" s="115" t="n">
        <v>1</v>
      </c>
      <c r="I1833" s="253" t="s">
        <v>28</v>
      </c>
      <c r="J1833" s="159"/>
      <c r="K1833" s="152" t="s">
        <v>1391</v>
      </c>
      <c r="L1833" s="168" t="s">
        <v>245</v>
      </c>
      <c r="M1833" s="292" t="n">
        <v>120</v>
      </c>
      <c r="N1833" s="174" t="n">
        <f aca="false">(D1833*G1833)*B1833</f>
        <v>0</v>
      </c>
    </row>
    <row r="1834" customFormat="false" ht="15" hidden="false" customHeight="false" outlineLevel="0" collapsed="false">
      <c r="A1834" s="150" t="n">
        <v>4017</v>
      </c>
      <c r="B1834" s="141"/>
      <c r="C1834" s="111" t="s">
        <v>27</v>
      </c>
      <c r="D1834" s="142" t="n">
        <v>12</v>
      </c>
      <c r="E1834" s="142" t="n">
        <v>1</v>
      </c>
      <c r="F1834" s="156" t="n">
        <v>113.4</v>
      </c>
      <c r="G1834" s="143" t="n">
        <v>0.81</v>
      </c>
      <c r="H1834" s="115" t="n">
        <v>1</v>
      </c>
      <c r="I1834" s="253" t="s">
        <v>28</v>
      </c>
      <c r="J1834" s="159"/>
      <c r="K1834" s="152" t="s">
        <v>1392</v>
      </c>
      <c r="L1834" s="168" t="s">
        <v>245</v>
      </c>
      <c r="M1834" s="292" t="n">
        <v>120</v>
      </c>
      <c r="N1834" s="174" t="n">
        <f aca="false">(D1834*G1834)*B1834</f>
        <v>0</v>
      </c>
    </row>
    <row r="1835" customFormat="false" ht="15" hidden="false" customHeight="false" outlineLevel="0" collapsed="false">
      <c r="A1835" s="150" t="n">
        <v>4018</v>
      </c>
      <c r="B1835" s="141"/>
      <c r="C1835" s="111" t="s">
        <v>27</v>
      </c>
      <c r="D1835" s="142" t="n">
        <v>12</v>
      </c>
      <c r="E1835" s="142" t="n">
        <v>1</v>
      </c>
      <c r="F1835" s="156" t="n">
        <v>113.4</v>
      </c>
      <c r="G1835" s="143" t="n">
        <v>0.81</v>
      </c>
      <c r="H1835" s="115" t="n">
        <v>1</v>
      </c>
      <c r="I1835" s="253" t="s">
        <v>28</v>
      </c>
      <c r="J1835" s="159"/>
      <c r="K1835" s="152" t="s">
        <v>1393</v>
      </c>
      <c r="L1835" s="168" t="s">
        <v>245</v>
      </c>
      <c r="M1835" s="292" t="n">
        <v>120</v>
      </c>
      <c r="N1835" s="174" t="n">
        <f aca="false">(D1835*G1835)*B1835</f>
        <v>0</v>
      </c>
    </row>
    <row r="1836" customFormat="false" ht="15" hidden="false" customHeight="false" outlineLevel="0" collapsed="false">
      <c r="A1836" s="150" t="n">
        <v>4020</v>
      </c>
      <c r="B1836" s="141"/>
      <c r="C1836" s="111" t="s">
        <v>27</v>
      </c>
      <c r="D1836" s="142" t="n">
        <v>12</v>
      </c>
      <c r="E1836" s="142" t="n">
        <v>1</v>
      </c>
      <c r="F1836" s="156" t="n">
        <v>113.4</v>
      </c>
      <c r="G1836" s="143" t="n">
        <v>0.81</v>
      </c>
      <c r="H1836" s="115" t="n">
        <v>1</v>
      </c>
      <c r="I1836" s="253" t="s">
        <v>28</v>
      </c>
      <c r="J1836" s="159"/>
      <c r="K1836" s="152" t="s">
        <v>1394</v>
      </c>
      <c r="L1836" s="168" t="s">
        <v>245</v>
      </c>
      <c r="M1836" s="292" t="n">
        <v>120</v>
      </c>
      <c r="N1836" s="174" t="n">
        <f aca="false">(D1836*G1836)*B1836</f>
        <v>0</v>
      </c>
    </row>
    <row r="1837" customFormat="false" ht="15" hidden="false" customHeight="false" outlineLevel="0" collapsed="false">
      <c r="A1837" s="176"/>
      <c r="B1837" s="177"/>
      <c r="C1837" s="178"/>
      <c r="D1837" s="178"/>
      <c r="E1837" s="178"/>
      <c r="F1837" s="156" t="n">
        <v>0</v>
      </c>
      <c r="G1837" s="179"/>
      <c r="H1837" s="134"/>
      <c r="I1837" s="180"/>
      <c r="J1837" s="181"/>
      <c r="K1837" s="107" t="s">
        <v>562</v>
      </c>
      <c r="L1837" s="182"/>
      <c r="M1837" s="296"/>
      <c r="N1837" s="183" t="s">
        <v>5</v>
      </c>
    </row>
    <row r="1838" customFormat="false" ht="15" hidden="false" customHeight="false" outlineLevel="0" collapsed="false">
      <c r="A1838" s="140" t="n">
        <v>4021</v>
      </c>
      <c r="B1838" s="141"/>
      <c r="C1838" s="142" t="s">
        <v>27</v>
      </c>
      <c r="D1838" s="142" t="n">
        <v>15</v>
      </c>
      <c r="E1838" s="142" t="n">
        <v>1</v>
      </c>
      <c r="F1838" s="156" t="n">
        <v>95.2</v>
      </c>
      <c r="G1838" s="252" t="n">
        <v>0.68</v>
      </c>
      <c r="H1838" s="115" t="n">
        <v>1</v>
      </c>
      <c r="I1838" s="253" t="s">
        <v>28</v>
      </c>
      <c r="J1838" s="144"/>
      <c r="K1838" s="145" t="s">
        <v>1395</v>
      </c>
      <c r="L1838" s="146" t="s">
        <v>252</v>
      </c>
      <c r="M1838" s="292" t="n">
        <v>120</v>
      </c>
      <c r="N1838" s="174" t="n">
        <f aca="false">(D1838*G1838)*B1838</f>
        <v>0</v>
      </c>
    </row>
    <row r="1839" customFormat="false" ht="15" hidden="false" customHeight="false" outlineLevel="0" collapsed="false">
      <c r="A1839" s="150" t="n">
        <v>4022</v>
      </c>
      <c r="B1839" s="141"/>
      <c r="C1839" s="111" t="s">
        <v>27</v>
      </c>
      <c r="D1839" s="142" t="n">
        <v>15</v>
      </c>
      <c r="E1839" s="111" t="n">
        <v>1</v>
      </c>
      <c r="F1839" s="156" t="n">
        <v>95.2</v>
      </c>
      <c r="G1839" s="252" t="n">
        <v>0.68</v>
      </c>
      <c r="H1839" s="115" t="n">
        <v>1</v>
      </c>
      <c r="I1839" s="253" t="s">
        <v>28</v>
      </c>
      <c r="J1839" s="159"/>
      <c r="K1839" s="152" t="s">
        <v>1396</v>
      </c>
      <c r="L1839" s="168" t="s">
        <v>252</v>
      </c>
      <c r="M1839" s="292" t="n">
        <v>120</v>
      </c>
      <c r="N1839" s="174" t="n">
        <f aca="false">(D1839*G1839)*B1839</f>
        <v>0</v>
      </c>
    </row>
    <row r="1840" customFormat="false" ht="15" hidden="false" customHeight="false" outlineLevel="0" collapsed="false">
      <c r="A1840" s="150" t="n">
        <v>4023</v>
      </c>
      <c r="B1840" s="141"/>
      <c r="C1840" s="111" t="s">
        <v>27</v>
      </c>
      <c r="D1840" s="142" t="n">
        <v>15</v>
      </c>
      <c r="E1840" s="111" t="n">
        <v>1</v>
      </c>
      <c r="F1840" s="156" t="n">
        <v>95.2</v>
      </c>
      <c r="G1840" s="252" t="n">
        <v>0.68</v>
      </c>
      <c r="H1840" s="115" t="n">
        <v>1</v>
      </c>
      <c r="I1840" s="253" t="s">
        <v>28</v>
      </c>
      <c r="J1840" s="159"/>
      <c r="K1840" s="152" t="s">
        <v>1397</v>
      </c>
      <c r="L1840" s="168" t="s">
        <v>252</v>
      </c>
      <c r="M1840" s="292" t="n">
        <v>120</v>
      </c>
      <c r="N1840" s="174" t="n">
        <f aca="false">(D1840*G1840)*B1840</f>
        <v>0</v>
      </c>
    </row>
    <row r="1841" customFormat="false" ht="15" hidden="false" customHeight="false" outlineLevel="0" collapsed="false">
      <c r="A1841" s="256" t="n">
        <v>4024</v>
      </c>
      <c r="B1841" s="141"/>
      <c r="C1841" s="257" t="s">
        <v>27</v>
      </c>
      <c r="D1841" s="309" t="n">
        <v>15</v>
      </c>
      <c r="E1841" s="257" t="n">
        <v>1</v>
      </c>
      <c r="F1841" s="156" t="n">
        <v>100.8</v>
      </c>
      <c r="G1841" s="252" t="n">
        <v>0.72</v>
      </c>
      <c r="H1841" s="115" t="n">
        <v>1</v>
      </c>
      <c r="I1841" s="253" t="s">
        <v>28</v>
      </c>
      <c r="J1841" s="194"/>
      <c r="K1841" s="278" t="s">
        <v>1398</v>
      </c>
      <c r="L1841" s="258" t="s">
        <v>252</v>
      </c>
      <c r="M1841" s="292" t="n">
        <v>120</v>
      </c>
      <c r="N1841" s="174" t="n">
        <f aca="false">(D1841*G1841)*B1841</f>
        <v>0</v>
      </c>
    </row>
    <row r="1842" customFormat="false" ht="15" hidden="false" customHeight="false" outlineLevel="0" collapsed="false">
      <c r="A1842" s="176"/>
      <c r="B1842" s="177"/>
      <c r="C1842" s="178"/>
      <c r="D1842" s="178"/>
      <c r="E1842" s="178"/>
      <c r="F1842" s="156" t="n">
        <v>0</v>
      </c>
      <c r="G1842" s="179"/>
      <c r="H1842" s="134"/>
      <c r="I1842" s="180"/>
      <c r="J1842" s="181"/>
      <c r="K1842" s="107" t="s">
        <v>1399</v>
      </c>
      <c r="L1842" s="182"/>
      <c r="M1842" s="296"/>
      <c r="N1842" s="183" t="s">
        <v>5</v>
      </c>
    </row>
    <row r="1843" customFormat="false" ht="15" hidden="false" customHeight="false" outlineLevel="0" collapsed="false">
      <c r="A1843" s="140" t="n">
        <v>4026</v>
      </c>
      <c r="B1843" s="141"/>
      <c r="C1843" s="142" t="s">
        <v>27</v>
      </c>
      <c r="D1843" s="142" t="n">
        <v>15</v>
      </c>
      <c r="E1843" s="142" t="n">
        <v>1</v>
      </c>
      <c r="F1843" s="156" t="n">
        <v>138.6</v>
      </c>
      <c r="G1843" s="252" t="n">
        <v>0.99</v>
      </c>
      <c r="H1843" s="115" t="n">
        <v>1</v>
      </c>
      <c r="I1843" s="253" t="s">
        <v>28</v>
      </c>
      <c r="J1843" s="144"/>
      <c r="K1843" s="184" t="s">
        <v>570</v>
      </c>
      <c r="L1843" s="146" t="s">
        <v>1400</v>
      </c>
      <c r="M1843" s="292" t="n">
        <v>121</v>
      </c>
      <c r="N1843" s="174" t="n">
        <f aca="false">(D1843*G1843)*B1843</f>
        <v>0</v>
      </c>
    </row>
    <row r="1844" customFormat="false" ht="15" hidden="false" customHeight="false" outlineLevel="0" collapsed="false">
      <c r="A1844" s="150" t="n">
        <v>4027</v>
      </c>
      <c r="B1844" s="141"/>
      <c r="C1844" s="111" t="s">
        <v>27</v>
      </c>
      <c r="D1844" s="142" t="n">
        <v>15</v>
      </c>
      <c r="E1844" s="111" t="n">
        <v>1</v>
      </c>
      <c r="F1844" s="156" t="n">
        <v>138.6</v>
      </c>
      <c r="G1844" s="143" t="n">
        <v>0.99</v>
      </c>
      <c r="H1844" s="115" t="n">
        <v>1</v>
      </c>
      <c r="I1844" s="253" t="s">
        <v>28</v>
      </c>
      <c r="J1844" s="159"/>
      <c r="K1844" s="152" t="s">
        <v>1401</v>
      </c>
      <c r="L1844" s="168" t="s">
        <v>1400</v>
      </c>
      <c r="M1844" s="292" t="n">
        <v>121</v>
      </c>
      <c r="N1844" s="174" t="n">
        <f aca="false">(D1844*G1844)*B1844</f>
        <v>0</v>
      </c>
    </row>
    <row r="1845" customFormat="false" ht="15" hidden="false" customHeight="false" outlineLevel="0" collapsed="false">
      <c r="A1845" s="150" t="n">
        <v>4028</v>
      </c>
      <c r="B1845" s="141"/>
      <c r="C1845" s="111" t="s">
        <v>27</v>
      </c>
      <c r="D1845" s="142" t="n">
        <v>15</v>
      </c>
      <c r="E1845" s="111" t="n">
        <v>1</v>
      </c>
      <c r="F1845" s="156" t="n">
        <v>138.6</v>
      </c>
      <c r="G1845" s="143" t="n">
        <v>0.99</v>
      </c>
      <c r="H1845" s="115" t="n">
        <v>1</v>
      </c>
      <c r="I1845" s="253" t="s">
        <v>28</v>
      </c>
      <c r="J1845" s="159"/>
      <c r="K1845" s="152" t="s">
        <v>1402</v>
      </c>
      <c r="L1845" s="168" t="s">
        <v>1400</v>
      </c>
      <c r="M1845" s="292" t="n">
        <v>121</v>
      </c>
      <c r="N1845" s="174" t="n">
        <f aca="false">(D1845*G1845)*B1845</f>
        <v>0</v>
      </c>
    </row>
    <row r="1846" customFormat="false" ht="15" hidden="false" customHeight="false" outlineLevel="0" collapsed="false">
      <c r="A1846" s="256" t="n">
        <v>4029</v>
      </c>
      <c r="B1846" s="141"/>
      <c r="C1846" s="257" t="s">
        <v>27</v>
      </c>
      <c r="D1846" s="309" t="n">
        <v>15</v>
      </c>
      <c r="E1846" s="257" t="n">
        <v>1</v>
      </c>
      <c r="F1846" s="156" t="n">
        <v>138.6</v>
      </c>
      <c r="G1846" s="259" t="n">
        <v>0.99</v>
      </c>
      <c r="H1846" s="115" t="n">
        <v>1</v>
      </c>
      <c r="I1846" s="253" t="s">
        <v>28</v>
      </c>
      <c r="J1846" s="194"/>
      <c r="K1846" s="278" t="s">
        <v>571</v>
      </c>
      <c r="L1846" s="258" t="s">
        <v>1400</v>
      </c>
      <c r="M1846" s="292" t="n">
        <v>121</v>
      </c>
      <c r="N1846" s="174" t="n">
        <f aca="false">(D1846*G1846)*B1846</f>
        <v>0</v>
      </c>
    </row>
    <row r="1847" customFormat="false" ht="15" hidden="false" customHeight="false" outlineLevel="0" collapsed="false">
      <c r="A1847" s="176"/>
      <c r="B1847" s="177"/>
      <c r="C1847" s="178"/>
      <c r="D1847" s="178"/>
      <c r="E1847" s="178"/>
      <c r="F1847" s="156" t="n">
        <v>0</v>
      </c>
      <c r="G1847" s="179"/>
      <c r="H1847" s="134"/>
      <c r="I1847" s="180"/>
      <c r="J1847" s="181"/>
      <c r="K1847" s="107" t="s">
        <v>1403</v>
      </c>
      <c r="L1847" s="182"/>
      <c r="M1847" s="296"/>
      <c r="N1847" s="183" t="s">
        <v>5</v>
      </c>
    </row>
    <row r="1848" customFormat="false" ht="15" hidden="false" customHeight="false" outlineLevel="0" collapsed="false">
      <c r="A1848" s="140" t="n">
        <v>4096</v>
      </c>
      <c r="B1848" s="141"/>
      <c r="C1848" s="142" t="s">
        <v>27</v>
      </c>
      <c r="D1848" s="142" t="n">
        <v>12</v>
      </c>
      <c r="E1848" s="142" t="n">
        <v>1</v>
      </c>
      <c r="F1848" s="156" t="n">
        <v>142.8</v>
      </c>
      <c r="G1848" s="252" t="n">
        <v>1.02</v>
      </c>
      <c r="H1848" s="115" t="n">
        <v>1</v>
      </c>
      <c r="I1848" s="253" t="s">
        <v>28</v>
      </c>
      <c r="J1848" s="144"/>
      <c r="K1848" s="184" t="s">
        <v>1404</v>
      </c>
      <c r="L1848" s="146" t="s">
        <v>245</v>
      </c>
      <c r="M1848" s="292" t="n">
        <v>121</v>
      </c>
      <c r="N1848" s="174" t="n">
        <f aca="false">(D1848*G1848)*B1848</f>
        <v>0</v>
      </c>
    </row>
    <row r="1849" customFormat="false" ht="15" hidden="false" customHeight="false" outlineLevel="0" collapsed="false">
      <c r="A1849" s="150" t="n">
        <v>4098</v>
      </c>
      <c r="B1849" s="141"/>
      <c r="C1849" s="111" t="s">
        <v>27</v>
      </c>
      <c r="D1849" s="142" t="n">
        <v>12</v>
      </c>
      <c r="E1849" s="111" t="n">
        <v>1</v>
      </c>
      <c r="F1849" s="156" t="n">
        <v>147</v>
      </c>
      <c r="G1849" s="143" t="n">
        <v>1.05</v>
      </c>
      <c r="H1849" s="115" t="n">
        <v>1</v>
      </c>
      <c r="I1849" s="253" t="s">
        <v>28</v>
      </c>
      <c r="J1849" s="159"/>
      <c r="K1849" s="152" t="s">
        <v>1405</v>
      </c>
      <c r="L1849" s="168" t="s">
        <v>245</v>
      </c>
      <c r="M1849" s="292" t="n">
        <v>121</v>
      </c>
      <c r="N1849" s="174" t="n">
        <f aca="false">(D1849*G1849)*B1849</f>
        <v>0</v>
      </c>
    </row>
    <row r="1850" customFormat="false" ht="15" hidden="false" customHeight="false" outlineLevel="0" collapsed="false">
      <c r="A1850" s="150" t="n">
        <v>4440</v>
      </c>
      <c r="B1850" s="141"/>
      <c r="C1850" s="111" t="s">
        <v>27</v>
      </c>
      <c r="D1850" s="142" t="n">
        <v>12</v>
      </c>
      <c r="E1850" s="111" t="n">
        <v>1</v>
      </c>
      <c r="F1850" s="156" t="n">
        <v>207.2</v>
      </c>
      <c r="G1850" s="143" t="n">
        <v>1.48</v>
      </c>
      <c r="H1850" s="115" t="n">
        <v>1</v>
      </c>
      <c r="I1850" s="253" t="s">
        <v>28</v>
      </c>
      <c r="J1850" s="159"/>
      <c r="K1850" s="152" t="s">
        <v>1406</v>
      </c>
      <c r="L1850" s="168" t="s">
        <v>245</v>
      </c>
      <c r="M1850" s="292" t="n">
        <v>121</v>
      </c>
      <c r="N1850" s="174" t="n">
        <f aca="false">(D1850*G1850)*B1850</f>
        <v>0</v>
      </c>
    </row>
    <row r="1851" customFormat="false" ht="15" hidden="false" customHeight="false" outlineLevel="0" collapsed="false">
      <c r="A1851" s="256" t="n">
        <v>4108</v>
      </c>
      <c r="B1851" s="141"/>
      <c r="C1851" s="257" t="s">
        <v>27</v>
      </c>
      <c r="D1851" s="309" t="n">
        <v>12</v>
      </c>
      <c r="E1851" s="257" t="n">
        <v>1</v>
      </c>
      <c r="F1851" s="156" t="n">
        <v>147</v>
      </c>
      <c r="G1851" s="259" t="n">
        <v>1.05</v>
      </c>
      <c r="H1851" s="115" t="n">
        <v>1</v>
      </c>
      <c r="I1851" s="253" t="s">
        <v>28</v>
      </c>
      <c r="J1851" s="194"/>
      <c r="K1851" s="278" t="s">
        <v>1407</v>
      </c>
      <c r="L1851" s="258" t="s">
        <v>245</v>
      </c>
      <c r="M1851" s="292" t="n">
        <v>121</v>
      </c>
      <c r="N1851" s="174" t="n">
        <f aca="false">(D1851*G1851)*B1851</f>
        <v>0</v>
      </c>
    </row>
    <row r="1852" customFormat="false" ht="15" hidden="false" customHeight="false" outlineLevel="0" collapsed="false">
      <c r="A1852" s="176"/>
      <c r="B1852" s="177"/>
      <c r="C1852" s="178"/>
      <c r="D1852" s="178"/>
      <c r="E1852" s="178"/>
      <c r="F1852" s="156" t="n">
        <v>0</v>
      </c>
      <c r="G1852" s="179"/>
      <c r="H1852" s="134"/>
      <c r="I1852" s="180"/>
      <c r="J1852" s="181"/>
      <c r="K1852" s="107" t="s">
        <v>1408</v>
      </c>
      <c r="L1852" s="182"/>
      <c r="M1852" s="296"/>
      <c r="N1852" s="183" t="s">
        <v>5</v>
      </c>
    </row>
    <row r="1853" customFormat="false" ht="15" hidden="false" customHeight="false" outlineLevel="0" collapsed="false">
      <c r="A1853" s="140" t="n">
        <v>4456</v>
      </c>
      <c r="B1853" s="141"/>
      <c r="C1853" s="142" t="s">
        <v>27</v>
      </c>
      <c r="D1853" s="142" t="n">
        <v>20</v>
      </c>
      <c r="E1853" s="142" t="n">
        <v>1</v>
      </c>
      <c r="F1853" s="156" t="n">
        <v>89.6</v>
      </c>
      <c r="G1853" s="252" t="n">
        <v>0.64</v>
      </c>
      <c r="H1853" s="115" t="n">
        <v>1</v>
      </c>
      <c r="I1853" s="253" t="s">
        <v>28</v>
      </c>
      <c r="J1853" s="144"/>
      <c r="K1853" s="184" t="s">
        <v>1409</v>
      </c>
      <c r="L1853" s="146" t="s">
        <v>252</v>
      </c>
      <c r="M1853" s="147" t="n">
        <v>121</v>
      </c>
      <c r="N1853" s="174" t="n">
        <f aca="false">(D1853*G1853)*B1853</f>
        <v>0</v>
      </c>
    </row>
    <row r="1854" customFormat="false" ht="15" hidden="false" customHeight="false" outlineLevel="0" collapsed="false">
      <c r="A1854" s="150" t="n">
        <v>4457</v>
      </c>
      <c r="B1854" s="141"/>
      <c r="C1854" s="111" t="s">
        <v>27</v>
      </c>
      <c r="D1854" s="142" t="n">
        <v>20</v>
      </c>
      <c r="E1854" s="111" t="n">
        <v>1</v>
      </c>
      <c r="F1854" s="156" t="n">
        <v>81.2</v>
      </c>
      <c r="G1854" s="252" t="n">
        <v>0.58</v>
      </c>
      <c r="H1854" s="115" t="n">
        <v>1</v>
      </c>
      <c r="I1854" s="253" t="s">
        <v>28</v>
      </c>
      <c r="J1854" s="159"/>
      <c r="K1854" s="152" t="s">
        <v>1410</v>
      </c>
      <c r="L1854" s="168" t="s">
        <v>252</v>
      </c>
      <c r="M1854" s="147" t="n">
        <v>121</v>
      </c>
      <c r="N1854" s="174" t="n">
        <f aca="false">(D1854*G1854)*B1854</f>
        <v>0</v>
      </c>
    </row>
    <row r="1855" customFormat="false" ht="15" hidden="false" customHeight="false" outlineLevel="0" collapsed="false">
      <c r="A1855" s="150" t="n">
        <v>4458</v>
      </c>
      <c r="B1855" s="141"/>
      <c r="C1855" s="111" t="s">
        <v>27</v>
      </c>
      <c r="D1855" s="142" t="n">
        <v>20</v>
      </c>
      <c r="E1855" s="111" t="n">
        <v>1</v>
      </c>
      <c r="F1855" s="156" t="n">
        <v>81.2</v>
      </c>
      <c r="G1855" s="252" t="n">
        <v>0.58</v>
      </c>
      <c r="H1855" s="115" t="n">
        <v>1</v>
      </c>
      <c r="I1855" s="253" t="s">
        <v>28</v>
      </c>
      <c r="J1855" s="159"/>
      <c r="K1855" s="152" t="s">
        <v>1411</v>
      </c>
      <c r="L1855" s="168" t="s">
        <v>252</v>
      </c>
      <c r="M1855" s="147" t="n">
        <v>121</v>
      </c>
      <c r="N1855" s="174" t="n">
        <f aca="false">(D1855*G1855)*B1855</f>
        <v>0</v>
      </c>
    </row>
    <row r="1856" customFormat="false" ht="15" hidden="false" customHeight="false" outlineLevel="0" collapsed="false">
      <c r="A1856" s="256" t="n">
        <v>4459</v>
      </c>
      <c r="B1856" s="141"/>
      <c r="C1856" s="257" t="s">
        <v>27</v>
      </c>
      <c r="D1856" s="142" t="n">
        <v>20</v>
      </c>
      <c r="E1856" s="257" t="n">
        <v>1</v>
      </c>
      <c r="F1856" s="156" t="n">
        <v>110.6</v>
      </c>
      <c r="G1856" s="259" t="n">
        <v>0.79</v>
      </c>
      <c r="H1856" s="115" t="n">
        <v>1</v>
      </c>
      <c r="I1856" s="253" t="s">
        <v>28</v>
      </c>
      <c r="J1856" s="194"/>
      <c r="K1856" s="278" t="s">
        <v>1412</v>
      </c>
      <c r="L1856" s="258" t="s">
        <v>252</v>
      </c>
      <c r="M1856" s="147" t="n">
        <v>121</v>
      </c>
      <c r="N1856" s="174" t="n">
        <f aca="false">(D1856*G1856)*B1856</f>
        <v>0</v>
      </c>
    </row>
    <row r="1857" customFormat="false" ht="15" hidden="false" customHeight="false" outlineLevel="0" collapsed="false">
      <c r="A1857" s="176"/>
      <c r="B1857" s="177"/>
      <c r="C1857" s="178"/>
      <c r="D1857" s="178"/>
      <c r="E1857" s="178"/>
      <c r="F1857" s="156" t="n">
        <v>0</v>
      </c>
      <c r="G1857" s="179"/>
      <c r="H1857" s="134"/>
      <c r="I1857" s="180"/>
      <c r="J1857" s="181"/>
      <c r="K1857" s="107" t="s">
        <v>580</v>
      </c>
      <c r="L1857" s="182"/>
      <c r="M1857" s="296"/>
      <c r="N1857" s="183" t="s">
        <v>5</v>
      </c>
    </row>
    <row r="1858" customFormat="false" ht="15" hidden="false" customHeight="false" outlineLevel="0" collapsed="false">
      <c r="A1858" s="140" t="n">
        <v>4461</v>
      </c>
      <c r="B1858" s="141"/>
      <c r="C1858" s="142" t="s">
        <v>27</v>
      </c>
      <c r="D1858" s="142" t="n">
        <v>15</v>
      </c>
      <c r="E1858" s="142" t="n">
        <v>1</v>
      </c>
      <c r="F1858" s="156" t="n">
        <v>138.6</v>
      </c>
      <c r="G1858" s="252" t="n">
        <v>0.99</v>
      </c>
      <c r="H1858" s="115" t="n">
        <v>1</v>
      </c>
      <c r="I1858" s="253" t="s">
        <v>28</v>
      </c>
      <c r="J1858" s="144"/>
      <c r="K1858" s="184" t="s">
        <v>1413</v>
      </c>
      <c r="L1858" s="146" t="s">
        <v>252</v>
      </c>
      <c r="M1858" s="147" t="n">
        <v>121</v>
      </c>
      <c r="N1858" s="174" t="n">
        <f aca="false">(D1858*G1858)*B1858</f>
        <v>0</v>
      </c>
    </row>
    <row r="1859" customFormat="false" ht="15" hidden="false" customHeight="false" outlineLevel="0" collapsed="false">
      <c r="A1859" s="150" t="n">
        <v>4462</v>
      </c>
      <c r="B1859" s="141"/>
      <c r="C1859" s="111" t="s">
        <v>27</v>
      </c>
      <c r="D1859" s="142" t="n">
        <v>15</v>
      </c>
      <c r="E1859" s="111" t="n">
        <v>1</v>
      </c>
      <c r="F1859" s="156" t="n">
        <v>107.8</v>
      </c>
      <c r="G1859" s="143" t="n">
        <v>0.77</v>
      </c>
      <c r="H1859" s="115" t="n">
        <v>1</v>
      </c>
      <c r="I1859" s="253" t="s">
        <v>28</v>
      </c>
      <c r="J1859" s="159"/>
      <c r="K1859" s="152" t="s">
        <v>1414</v>
      </c>
      <c r="L1859" s="168" t="s">
        <v>252</v>
      </c>
      <c r="M1859" s="147" t="n">
        <v>121</v>
      </c>
      <c r="N1859" s="174" t="n">
        <f aca="false">(D1859*G1859)*B1859</f>
        <v>0</v>
      </c>
    </row>
    <row r="1860" customFormat="false" ht="15" hidden="false" customHeight="false" outlineLevel="0" collapsed="false">
      <c r="A1860" s="150" t="n">
        <v>4463</v>
      </c>
      <c r="B1860" s="141"/>
      <c r="C1860" s="111" t="s">
        <v>27</v>
      </c>
      <c r="D1860" s="142" t="n">
        <v>15</v>
      </c>
      <c r="E1860" s="111" t="n">
        <v>1</v>
      </c>
      <c r="F1860" s="156" t="n">
        <v>137.2</v>
      </c>
      <c r="G1860" s="143" t="n">
        <v>0.98</v>
      </c>
      <c r="H1860" s="115" t="n">
        <v>1</v>
      </c>
      <c r="I1860" s="253" t="s">
        <v>28</v>
      </c>
      <c r="J1860" s="159"/>
      <c r="K1860" s="152" t="s">
        <v>1415</v>
      </c>
      <c r="L1860" s="168" t="s">
        <v>252</v>
      </c>
      <c r="M1860" s="147" t="n">
        <v>121</v>
      </c>
      <c r="N1860" s="174" t="n">
        <f aca="false">(D1860*G1860)*B1860</f>
        <v>0</v>
      </c>
    </row>
    <row r="1861" customFormat="false" ht="15" hidden="false" customHeight="false" outlineLevel="0" collapsed="false">
      <c r="A1861" s="256" t="n">
        <v>4464</v>
      </c>
      <c r="B1861" s="141"/>
      <c r="C1861" s="257" t="s">
        <v>27</v>
      </c>
      <c r="D1861" s="309" t="n">
        <v>15</v>
      </c>
      <c r="E1861" s="257" t="n">
        <v>1</v>
      </c>
      <c r="F1861" s="156" t="n">
        <v>166.6</v>
      </c>
      <c r="G1861" s="259" t="n">
        <v>1.19</v>
      </c>
      <c r="H1861" s="115" t="n">
        <v>1</v>
      </c>
      <c r="I1861" s="253" t="s">
        <v>28</v>
      </c>
      <c r="J1861" s="194"/>
      <c r="K1861" s="278" t="s">
        <v>1416</v>
      </c>
      <c r="L1861" s="258" t="s">
        <v>252</v>
      </c>
      <c r="M1861" s="147" t="n">
        <v>121</v>
      </c>
      <c r="N1861" s="174" t="n">
        <f aca="false">(D1861*G1861)*B1861</f>
        <v>0</v>
      </c>
    </row>
    <row r="1862" customFormat="false" ht="15" hidden="false" customHeight="false" outlineLevel="0" collapsed="false">
      <c r="A1862" s="176"/>
      <c r="B1862" s="177"/>
      <c r="C1862" s="178"/>
      <c r="D1862" s="178"/>
      <c r="E1862" s="178"/>
      <c r="F1862" s="156" t="n">
        <v>0</v>
      </c>
      <c r="G1862" s="179"/>
      <c r="H1862" s="134"/>
      <c r="I1862" s="180"/>
      <c r="J1862" s="181"/>
      <c r="K1862" s="107" t="s">
        <v>1417</v>
      </c>
      <c r="L1862" s="182"/>
      <c r="M1862" s="296"/>
      <c r="N1862" s="183" t="s">
        <v>5</v>
      </c>
    </row>
    <row r="1863" customFormat="false" ht="15" hidden="false" customHeight="false" outlineLevel="0" collapsed="false">
      <c r="A1863" s="150" t="n">
        <v>4665</v>
      </c>
      <c r="B1863" s="141"/>
      <c r="C1863" s="111" t="s">
        <v>27</v>
      </c>
      <c r="D1863" s="142" t="n">
        <v>15</v>
      </c>
      <c r="E1863" s="111" t="n">
        <v>1</v>
      </c>
      <c r="F1863" s="156" t="n">
        <v>294</v>
      </c>
      <c r="G1863" s="143" t="n">
        <v>2.1</v>
      </c>
      <c r="H1863" s="115" t="n">
        <v>1</v>
      </c>
      <c r="I1863" s="253" t="s">
        <v>28</v>
      </c>
      <c r="J1863" s="159" t="s">
        <v>219</v>
      </c>
      <c r="K1863" s="201" t="s">
        <v>213</v>
      </c>
      <c r="L1863" s="168" t="s">
        <v>252</v>
      </c>
      <c r="M1863" s="147" t="n">
        <v>122</v>
      </c>
      <c r="N1863" s="174" t="n">
        <f aca="false">(D1863*G1863)*B1863</f>
        <v>0</v>
      </c>
    </row>
    <row r="1864" customFormat="false" ht="15" hidden="false" customHeight="false" outlineLevel="0" collapsed="false">
      <c r="A1864" s="150" t="n">
        <v>4666</v>
      </c>
      <c r="B1864" s="141"/>
      <c r="C1864" s="111" t="s">
        <v>27</v>
      </c>
      <c r="D1864" s="142" t="n">
        <v>15</v>
      </c>
      <c r="E1864" s="111" t="n">
        <v>1</v>
      </c>
      <c r="F1864" s="156" t="n">
        <v>294</v>
      </c>
      <c r="G1864" s="143" t="n">
        <v>2.1</v>
      </c>
      <c r="H1864" s="115" t="n">
        <v>1</v>
      </c>
      <c r="I1864" s="253" t="s">
        <v>28</v>
      </c>
      <c r="J1864" s="159" t="s">
        <v>219</v>
      </c>
      <c r="K1864" s="201" t="s">
        <v>216</v>
      </c>
      <c r="L1864" s="168" t="s">
        <v>252</v>
      </c>
      <c r="M1864" s="147" t="n">
        <v>122</v>
      </c>
      <c r="N1864" s="174" t="n">
        <f aca="false">(D1864*G1864)*B1864</f>
        <v>0</v>
      </c>
    </row>
    <row r="1865" customFormat="false" ht="15" hidden="false" customHeight="false" outlineLevel="0" collapsed="false">
      <c r="A1865" s="150" t="n">
        <v>4667</v>
      </c>
      <c r="B1865" s="141"/>
      <c r="C1865" s="111" t="s">
        <v>27</v>
      </c>
      <c r="D1865" s="142" t="n">
        <v>15</v>
      </c>
      <c r="E1865" s="111" t="n">
        <v>1</v>
      </c>
      <c r="F1865" s="156" t="n">
        <v>294</v>
      </c>
      <c r="G1865" s="143" t="n">
        <v>2.1</v>
      </c>
      <c r="H1865" s="115" t="n">
        <v>1</v>
      </c>
      <c r="I1865" s="253" t="s">
        <v>28</v>
      </c>
      <c r="J1865" s="159" t="s">
        <v>219</v>
      </c>
      <c r="K1865" s="201" t="s">
        <v>1387</v>
      </c>
      <c r="L1865" s="168" t="s">
        <v>252</v>
      </c>
      <c r="M1865" s="147" t="n">
        <v>122</v>
      </c>
      <c r="N1865" s="174" t="n">
        <f aca="false">(D1865*G1865)*B1865</f>
        <v>0</v>
      </c>
    </row>
    <row r="1866" customFormat="false" ht="15" hidden="false" customHeight="false" outlineLevel="0" collapsed="false">
      <c r="A1866" s="150" t="n">
        <v>4668</v>
      </c>
      <c r="B1866" s="141"/>
      <c r="C1866" s="111" t="s">
        <v>27</v>
      </c>
      <c r="D1866" s="142" t="n">
        <v>15</v>
      </c>
      <c r="E1866" s="111" t="n">
        <v>1</v>
      </c>
      <c r="F1866" s="156" t="n">
        <v>294</v>
      </c>
      <c r="G1866" s="143" t="n">
        <v>2.1</v>
      </c>
      <c r="H1866" s="115" t="n">
        <v>1</v>
      </c>
      <c r="I1866" s="253" t="s">
        <v>28</v>
      </c>
      <c r="J1866" s="159" t="s">
        <v>219</v>
      </c>
      <c r="K1866" s="201" t="s">
        <v>1418</v>
      </c>
      <c r="L1866" s="168" t="s">
        <v>252</v>
      </c>
      <c r="M1866" s="147" t="n">
        <v>122</v>
      </c>
      <c r="N1866" s="174" t="n">
        <f aca="false">(D1866*G1866)*B1866</f>
        <v>0</v>
      </c>
    </row>
    <row r="1867" customFormat="false" ht="15" hidden="false" customHeight="false" outlineLevel="0" collapsed="false">
      <c r="A1867" s="150" t="n">
        <v>4670</v>
      </c>
      <c r="B1867" s="141"/>
      <c r="C1867" s="111" t="s">
        <v>27</v>
      </c>
      <c r="D1867" s="142" t="n">
        <v>15</v>
      </c>
      <c r="E1867" s="111" t="n">
        <v>1</v>
      </c>
      <c r="F1867" s="156" t="n">
        <v>294</v>
      </c>
      <c r="G1867" s="143" t="n">
        <v>2.1</v>
      </c>
      <c r="H1867" s="115" t="n">
        <v>1</v>
      </c>
      <c r="I1867" s="253" t="s">
        <v>28</v>
      </c>
      <c r="J1867" s="159" t="s">
        <v>219</v>
      </c>
      <c r="K1867" s="306" t="s">
        <v>437</v>
      </c>
      <c r="L1867" s="168" t="s">
        <v>252</v>
      </c>
      <c r="M1867" s="147" t="n">
        <v>122</v>
      </c>
      <c r="N1867" s="174" t="n">
        <f aca="false">(D1867*G1867)*B1867</f>
        <v>0</v>
      </c>
    </row>
    <row r="1868" customFormat="false" ht="15" hidden="false" customHeight="false" outlineLevel="0" collapsed="false">
      <c r="A1868" s="150" t="n">
        <v>4671</v>
      </c>
      <c r="B1868" s="141"/>
      <c r="C1868" s="111" t="s">
        <v>27</v>
      </c>
      <c r="D1868" s="142" t="n">
        <v>15</v>
      </c>
      <c r="E1868" s="111" t="n">
        <v>1</v>
      </c>
      <c r="F1868" s="156" t="n">
        <v>294</v>
      </c>
      <c r="G1868" s="143" t="n">
        <v>2.1</v>
      </c>
      <c r="H1868" s="115" t="n">
        <v>1</v>
      </c>
      <c r="I1868" s="253" t="s">
        <v>28</v>
      </c>
      <c r="J1868" s="159" t="s">
        <v>219</v>
      </c>
      <c r="K1868" s="306" t="s">
        <v>214</v>
      </c>
      <c r="L1868" s="168" t="s">
        <v>252</v>
      </c>
      <c r="M1868" s="147" t="n">
        <v>122</v>
      </c>
      <c r="N1868" s="174" t="n">
        <f aca="false">(D1868*G1868)*B1868</f>
        <v>0</v>
      </c>
    </row>
    <row r="1869" customFormat="false" ht="15" hidden="false" customHeight="false" outlineLevel="0" collapsed="false">
      <c r="A1869" s="150" t="n">
        <v>4672</v>
      </c>
      <c r="B1869" s="141"/>
      <c r="C1869" s="111" t="s">
        <v>27</v>
      </c>
      <c r="D1869" s="142" t="n">
        <v>15</v>
      </c>
      <c r="E1869" s="111" t="n">
        <v>1</v>
      </c>
      <c r="F1869" s="156" t="n">
        <v>294</v>
      </c>
      <c r="G1869" s="143" t="n">
        <v>2.1</v>
      </c>
      <c r="H1869" s="115" t="n">
        <v>1</v>
      </c>
      <c r="I1869" s="253" t="s">
        <v>28</v>
      </c>
      <c r="J1869" s="159" t="s">
        <v>219</v>
      </c>
      <c r="K1869" s="306" t="s">
        <v>1419</v>
      </c>
      <c r="L1869" s="168" t="s">
        <v>252</v>
      </c>
      <c r="M1869" s="147" t="n">
        <v>122</v>
      </c>
      <c r="N1869" s="174" t="n">
        <f aca="false">(D1869*G1869)*B1869</f>
        <v>0</v>
      </c>
    </row>
    <row r="1870" customFormat="false" ht="15" hidden="false" customHeight="false" outlineLevel="0" collapsed="false">
      <c r="A1870" s="150" t="n">
        <v>4673</v>
      </c>
      <c r="B1870" s="141"/>
      <c r="C1870" s="111" t="s">
        <v>27</v>
      </c>
      <c r="D1870" s="142" t="n">
        <v>15</v>
      </c>
      <c r="E1870" s="111" t="n">
        <v>1</v>
      </c>
      <c r="F1870" s="156" t="n">
        <v>294</v>
      </c>
      <c r="G1870" s="143" t="n">
        <v>2.1</v>
      </c>
      <c r="H1870" s="115" t="n">
        <v>1</v>
      </c>
      <c r="I1870" s="253" t="s">
        <v>28</v>
      </c>
      <c r="J1870" s="159" t="s">
        <v>219</v>
      </c>
      <c r="K1870" s="306" t="s">
        <v>1420</v>
      </c>
      <c r="L1870" s="168" t="s">
        <v>252</v>
      </c>
      <c r="M1870" s="147" t="n">
        <v>122</v>
      </c>
      <c r="N1870" s="174" t="n">
        <f aca="false">(D1870*G1870)*B1870</f>
        <v>0</v>
      </c>
    </row>
    <row r="1871" customFormat="false" ht="15" hidden="false" customHeight="false" outlineLevel="0" collapsed="false">
      <c r="A1871" s="176"/>
      <c r="B1871" s="177"/>
      <c r="C1871" s="178"/>
      <c r="D1871" s="178"/>
      <c r="E1871" s="178"/>
      <c r="F1871" s="156" t="n">
        <v>0</v>
      </c>
      <c r="G1871" s="179"/>
      <c r="H1871" s="134"/>
      <c r="I1871" s="180"/>
      <c r="J1871" s="181"/>
      <c r="K1871" s="107" t="s">
        <v>602</v>
      </c>
      <c r="L1871" s="182"/>
      <c r="M1871" s="296"/>
      <c r="N1871" s="174" t="s">
        <v>5</v>
      </c>
    </row>
    <row r="1872" customFormat="false" ht="15" hidden="false" customHeight="false" outlineLevel="0" collapsed="false">
      <c r="A1872" s="150" t="n">
        <v>4036</v>
      </c>
      <c r="B1872" s="141"/>
      <c r="C1872" s="111" t="s">
        <v>27</v>
      </c>
      <c r="D1872" s="142" t="n">
        <v>12</v>
      </c>
      <c r="E1872" s="142" t="n">
        <v>1</v>
      </c>
      <c r="F1872" s="156" t="n">
        <v>180.6</v>
      </c>
      <c r="G1872" s="143" t="n">
        <v>1.29</v>
      </c>
      <c r="H1872" s="115" t="n">
        <v>1</v>
      </c>
      <c r="I1872" s="253" t="s">
        <v>28</v>
      </c>
      <c r="J1872" s="159"/>
      <c r="K1872" s="152" t="s">
        <v>1421</v>
      </c>
      <c r="L1872" s="168" t="s">
        <v>252</v>
      </c>
      <c r="M1872" s="175" t="n">
        <v>122</v>
      </c>
      <c r="N1872" s="174" t="n">
        <f aca="false">(D1872*G1872)*B1872</f>
        <v>0</v>
      </c>
    </row>
    <row r="1873" customFormat="false" ht="15" hidden="false" customHeight="false" outlineLevel="0" collapsed="false">
      <c r="A1873" s="150" t="n">
        <v>4762</v>
      </c>
      <c r="B1873" s="141"/>
      <c r="C1873" s="111" t="s">
        <v>27</v>
      </c>
      <c r="D1873" s="142" t="n">
        <v>12</v>
      </c>
      <c r="E1873" s="142" t="n">
        <v>1</v>
      </c>
      <c r="F1873" s="156" t="n">
        <v>288.4</v>
      </c>
      <c r="G1873" s="143" t="n">
        <v>2.06</v>
      </c>
      <c r="H1873" s="115" t="n">
        <v>1</v>
      </c>
      <c r="I1873" s="253" t="s">
        <v>28</v>
      </c>
      <c r="J1873" s="159"/>
      <c r="K1873" s="152" t="s">
        <v>1422</v>
      </c>
      <c r="L1873" s="168" t="s">
        <v>252</v>
      </c>
      <c r="M1873" s="175" t="n">
        <v>122</v>
      </c>
      <c r="N1873" s="174" t="n">
        <f aca="false">(D1873*G1873)*B1873</f>
        <v>0</v>
      </c>
    </row>
    <row r="1874" customFormat="false" ht="15" hidden="false" customHeight="false" outlineLevel="0" collapsed="false">
      <c r="A1874" s="150" t="n">
        <v>4038</v>
      </c>
      <c r="B1874" s="141"/>
      <c r="C1874" s="111" t="s">
        <v>27</v>
      </c>
      <c r="D1874" s="142" t="n">
        <v>12</v>
      </c>
      <c r="E1874" s="142" t="n">
        <v>1</v>
      </c>
      <c r="F1874" s="156" t="n">
        <v>151.2</v>
      </c>
      <c r="G1874" s="143" t="n">
        <v>1.08</v>
      </c>
      <c r="H1874" s="115" t="n">
        <v>1</v>
      </c>
      <c r="I1874" s="253" t="s">
        <v>28</v>
      </c>
      <c r="J1874" s="159"/>
      <c r="K1874" s="152" t="s">
        <v>1423</v>
      </c>
      <c r="L1874" s="168" t="s">
        <v>252</v>
      </c>
      <c r="M1874" s="175" t="n">
        <v>122</v>
      </c>
      <c r="N1874" s="174" t="n">
        <f aca="false">(D1874*G1874)*B1874</f>
        <v>0</v>
      </c>
    </row>
    <row r="1875" customFormat="false" ht="15" hidden="false" customHeight="false" outlineLevel="0" collapsed="false">
      <c r="A1875" s="150" t="n">
        <v>4039</v>
      </c>
      <c r="B1875" s="141"/>
      <c r="C1875" s="111" t="s">
        <v>27</v>
      </c>
      <c r="D1875" s="142" t="n">
        <v>12</v>
      </c>
      <c r="E1875" s="142" t="n">
        <v>1</v>
      </c>
      <c r="F1875" s="156" t="n">
        <v>147</v>
      </c>
      <c r="G1875" s="143" t="n">
        <v>1.05</v>
      </c>
      <c r="H1875" s="115" t="n">
        <v>1</v>
      </c>
      <c r="I1875" s="253" t="s">
        <v>28</v>
      </c>
      <c r="J1875" s="159"/>
      <c r="K1875" s="152" t="s">
        <v>1424</v>
      </c>
      <c r="L1875" s="168" t="s">
        <v>252</v>
      </c>
      <c r="M1875" s="175" t="n">
        <v>122</v>
      </c>
      <c r="N1875" s="174" t="n">
        <f aca="false">(D1875*G1875)*B1875</f>
        <v>0</v>
      </c>
    </row>
    <row r="1876" customFormat="false" ht="15" hidden="false" customHeight="false" outlineLevel="0" collapsed="false">
      <c r="A1876" s="150" t="n">
        <v>4041</v>
      </c>
      <c r="B1876" s="141"/>
      <c r="C1876" s="111" t="s">
        <v>27</v>
      </c>
      <c r="D1876" s="142" t="n">
        <v>12</v>
      </c>
      <c r="E1876" s="142" t="n">
        <v>1</v>
      </c>
      <c r="F1876" s="156" t="n">
        <v>144.2</v>
      </c>
      <c r="G1876" s="143" t="n">
        <v>1.03</v>
      </c>
      <c r="H1876" s="115" t="n">
        <v>1</v>
      </c>
      <c r="I1876" s="253" t="s">
        <v>28</v>
      </c>
      <c r="J1876" s="159"/>
      <c r="K1876" s="152" t="s">
        <v>608</v>
      </c>
      <c r="L1876" s="168" t="s">
        <v>252</v>
      </c>
      <c r="M1876" s="175" t="n">
        <v>122</v>
      </c>
      <c r="N1876" s="174" t="n">
        <f aca="false">(D1876*G1876)*B1876</f>
        <v>0</v>
      </c>
    </row>
    <row r="1877" customFormat="false" ht="15" hidden="false" customHeight="false" outlineLevel="0" collapsed="false">
      <c r="A1877" s="150" t="n">
        <v>4042</v>
      </c>
      <c r="B1877" s="141"/>
      <c r="C1877" s="111" t="s">
        <v>27</v>
      </c>
      <c r="D1877" s="142" t="n">
        <v>12</v>
      </c>
      <c r="E1877" s="142" t="n">
        <v>1</v>
      </c>
      <c r="F1877" s="156" t="n">
        <v>155.4</v>
      </c>
      <c r="G1877" s="143" t="n">
        <v>1.11</v>
      </c>
      <c r="H1877" s="115" t="n">
        <v>1</v>
      </c>
      <c r="I1877" s="253" t="s">
        <v>28</v>
      </c>
      <c r="J1877" s="159"/>
      <c r="K1877" s="152" t="s">
        <v>607</v>
      </c>
      <c r="L1877" s="168" t="s">
        <v>252</v>
      </c>
      <c r="M1877" s="175" t="n">
        <v>122</v>
      </c>
      <c r="N1877" s="174" t="n">
        <f aca="false">(D1877*G1877)*B1877</f>
        <v>0</v>
      </c>
    </row>
    <row r="1878" customFormat="false" ht="15" hidden="false" customHeight="false" outlineLevel="0" collapsed="false">
      <c r="A1878" s="150" t="n">
        <v>4761</v>
      </c>
      <c r="B1878" s="141"/>
      <c r="C1878" s="111" t="s">
        <v>27</v>
      </c>
      <c r="D1878" s="111" t="n">
        <v>12</v>
      </c>
      <c r="E1878" s="111" t="n">
        <v>1</v>
      </c>
      <c r="F1878" s="156" t="n">
        <v>329</v>
      </c>
      <c r="G1878" s="143" t="n">
        <v>2.35</v>
      </c>
      <c r="H1878" s="115" t="n">
        <v>1</v>
      </c>
      <c r="I1878" s="253" t="s">
        <v>28</v>
      </c>
      <c r="J1878" s="159"/>
      <c r="K1878" s="152" t="s">
        <v>1425</v>
      </c>
      <c r="L1878" s="168" t="s">
        <v>252</v>
      </c>
      <c r="M1878" s="175" t="n">
        <v>122</v>
      </c>
      <c r="N1878" s="174" t="n">
        <f aca="false">(D1878*G1878)*B1878</f>
        <v>0</v>
      </c>
    </row>
    <row r="1879" customFormat="false" ht="15" hidden="false" customHeight="false" outlineLevel="0" collapsed="false">
      <c r="A1879" s="150" t="n">
        <v>4044</v>
      </c>
      <c r="B1879" s="141"/>
      <c r="C1879" s="111" t="s">
        <v>27</v>
      </c>
      <c r="D1879" s="111" t="n">
        <v>12</v>
      </c>
      <c r="E1879" s="111" t="n">
        <v>1</v>
      </c>
      <c r="F1879" s="156" t="n">
        <v>116.2</v>
      </c>
      <c r="G1879" s="143" t="n">
        <v>0.83</v>
      </c>
      <c r="H1879" s="115" t="n">
        <v>1</v>
      </c>
      <c r="I1879" s="253" t="s">
        <v>28</v>
      </c>
      <c r="J1879" s="159"/>
      <c r="K1879" s="152" t="s">
        <v>1426</v>
      </c>
      <c r="L1879" s="168" t="s">
        <v>252</v>
      </c>
      <c r="M1879" s="175" t="n">
        <v>122</v>
      </c>
      <c r="N1879" s="174" t="n">
        <f aca="false">(D1879*G1879)*B1879</f>
        <v>0</v>
      </c>
    </row>
    <row r="1880" customFormat="false" ht="15" hidden="false" customHeight="false" outlineLevel="0" collapsed="false">
      <c r="A1880" s="150" t="n">
        <v>4471</v>
      </c>
      <c r="B1880" s="141"/>
      <c r="C1880" s="111" t="s">
        <v>27</v>
      </c>
      <c r="D1880" s="142" t="n">
        <v>12</v>
      </c>
      <c r="E1880" s="142" t="n">
        <v>1</v>
      </c>
      <c r="F1880" s="156" t="n">
        <v>218.4</v>
      </c>
      <c r="G1880" s="143" t="n">
        <v>1.56</v>
      </c>
      <c r="H1880" s="115" t="n">
        <v>1</v>
      </c>
      <c r="I1880" s="253" t="s">
        <v>28</v>
      </c>
      <c r="J1880" s="159"/>
      <c r="K1880" s="152" t="s">
        <v>1427</v>
      </c>
      <c r="L1880" s="168" t="s">
        <v>252</v>
      </c>
      <c r="M1880" s="175" t="n">
        <v>123</v>
      </c>
      <c r="N1880" s="174" t="n">
        <f aca="false">(D1880*G1880)*B1880</f>
        <v>0</v>
      </c>
    </row>
    <row r="1881" customFormat="false" ht="15" hidden="false" customHeight="false" outlineLevel="0" collapsed="false">
      <c r="A1881" s="150" t="n">
        <v>4472</v>
      </c>
      <c r="B1881" s="141"/>
      <c r="C1881" s="111" t="s">
        <v>27</v>
      </c>
      <c r="D1881" s="142" t="n">
        <v>12</v>
      </c>
      <c r="E1881" s="142" t="n">
        <v>1</v>
      </c>
      <c r="F1881" s="156" t="n">
        <v>228.2</v>
      </c>
      <c r="G1881" s="143" t="n">
        <v>1.63</v>
      </c>
      <c r="H1881" s="115" t="n">
        <v>1</v>
      </c>
      <c r="I1881" s="253" t="s">
        <v>28</v>
      </c>
      <c r="J1881" s="159"/>
      <c r="K1881" s="152" t="s">
        <v>615</v>
      </c>
      <c r="L1881" s="168" t="s">
        <v>252</v>
      </c>
      <c r="M1881" s="175" t="n">
        <v>123</v>
      </c>
      <c r="N1881" s="174" t="n">
        <f aca="false">(D1881*G1881)*B1881</f>
        <v>0</v>
      </c>
    </row>
    <row r="1882" customFormat="false" ht="15" hidden="false" customHeight="false" outlineLevel="0" collapsed="false">
      <c r="A1882" s="150" t="n">
        <v>4473</v>
      </c>
      <c r="B1882" s="141"/>
      <c r="C1882" s="111" t="s">
        <v>27</v>
      </c>
      <c r="D1882" s="111" t="n">
        <v>12</v>
      </c>
      <c r="E1882" s="111" t="n">
        <v>1</v>
      </c>
      <c r="F1882" s="156" t="n">
        <v>228.2</v>
      </c>
      <c r="G1882" s="143" t="n">
        <v>1.63</v>
      </c>
      <c r="H1882" s="115" t="n">
        <v>1</v>
      </c>
      <c r="I1882" s="253" t="s">
        <v>28</v>
      </c>
      <c r="J1882" s="159"/>
      <c r="K1882" s="152" t="s">
        <v>616</v>
      </c>
      <c r="L1882" s="168" t="s">
        <v>252</v>
      </c>
      <c r="M1882" s="175" t="n">
        <v>123</v>
      </c>
      <c r="N1882" s="174" t="n">
        <f aca="false">(D1882*G1882)*B1882</f>
        <v>0</v>
      </c>
    </row>
    <row r="1883" customFormat="false" ht="15" hidden="false" customHeight="false" outlineLevel="0" collapsed="false">
      <c r="A1883" s="150" t="n">
        <v>4474</v>
      </c>
      <c r="B1883" s="141"/>
      <c r="C1883" s="111" t="s">
        <v>27</v>
      </c>
      <c r="D1883" s="111" t="n">
        <v>12</v>
      </c>
      <c r="E1883" s="111" t="n">
        <v>1</v>
      </c>
      <c r="F1883" s="156" t="n">
        <v>280</v>
      </c>
      <c r="G1883" s="143" t="n">
        <v>2</v>
      </c>
      <c r="H1883" s="115" t="n">
        <v>1</v>
      </c>
      <c r="I1883" s="253" t="s">
        <v>28</v>
      </c>
      <c r="J1883" s="159"/>
      <c r="K1883" s="152" t="s">
        <v>617</v>
      </c>
      <c r="L1883" s="168" t="s">
        <v>252</v>
      </c>
      <c r="M1883" s="175" t="n">
        <v>123</v>
      </c>
      <c r="N1883" s="174" t="n">
        <f aca="false">(D1883*G1883)*B1883</f>
        <v>0</v>
      </c>
    </row>
    <row r="1884" customFormat="false" ht="15" hidden="false" customHeight="false" outlineLevel="0" collapsed="false">
      <c r="A1884" s="176"/>
      <c r="B1884" s="177"/>
      <c r="C1884" s="178"/>
      <c r="D1884" s="178"/>
      <c r="E1884" s="178"/>
      <c r="F1884" s="156" t="n">
        <v>0</v>
      </c>
      <c r="G1884" s="179"/>
      <c r="H1884" s="134"/>
      <c r="I1884" s="180"/>
      <c r="J1884" s="181"/>
      <c r="K1884" s="107" t="s">
        <v>1428</v>
      </c>
      <c r="L1884" s="182"/>
      <c r="M1884" s="296"/>
      <c r="N1884" s="174" t="s">
        <v>5</v>
      </c>
    </row>
    <row r="1885" customFormat="false" ht="15" hidden="false" customHeight="false" outlineLevel="0" collapsed="false">
      <c r="A1885" s="140" t="n">
        <v>4099</v>
      </c>
      <c r="B1885" s="141"/>
      <c r="C1885" s="142" t="s">
        <v>27</v>
      </c>
      <c r="D1885" s="142" t="n">
        <v>12</v>
      </c>
      <c r="E1885" s="142" t="n">
        <v>1</v>
      </c>
      <c r="F1885" s="156" t="n">
        <v>135.8</v>
      </c>
      <c r="G1885" s="143" t="n">
        <v>0.97</v>
      </c>
      <c r="H1885" s="115" t="n">
        <v>1</v>
      </c>
      <c r="I1885" s="253" t="s">
        <v>28</v>
      </c>
      <c r="J1885" s="144" t="s">
        <v>219</v>
      </c>
      <c r="K1885" s="184" t="s">
        <v>217</v>
      </c>
      <c r="L1885" s="146" t="s">
        <v>252</v>
      </c>
      <c r="M1885" s="175" t="n">
        <v>123</v>
      </c>
      <c r="N1885" s="174" t="n">
        <f aca="false">(D1885*G1885)*B1885</f>
        <v>0</v>
      </c>
    </row>
    <row r="1886" customFormat="false" ht="15" hidden="false" customHeight="false" outlineLevel="0" collapsed="false">
      <c r="A1886" s="140" t="n">
        <v>4097</v>
      </c>
      <c r="B1886" s="141"/>
      <c r="C1886" s="111" t="s">
        <v>27</v>
      </c>
      <c r="D1886" s="142" t="n">
        <v>12</v>
      </c>
      <c r="E1886" s="142" t="n">
        <v>1</v>
      </c>
      <c r="F1886" s="156" t="n">
        <v>134.4</v>
      </c>
      <c r="G1886" s="143" t="n">
        <v>0.96</v>
      </c>
      <c r="H1886" s="115" t="n">
        <v>1</v>
      </c>
      <c r="I1886" s="253" t="s">
        <v>28</v>
      </c>
      <c r="J1886" s="144" t="s">
        <v>219</v>
      </c>
      <c r="K1886" s="152" t="s">
        <v>215</v>
      </c>
      <c r="L1886" s="168" t="s">
        <v>252</v>
      </c>
      <c r="M1886" s="175" t="n">
        <v>123</v>
      </c>
      <c r="N1886" s="174" t="n">
        <f aca="false">(D1886*G1886)*B1886</f>
        <v>0</v>
      </c>
    </row>
    <row r="1887" customFormat="false" ht="15" hidden="false" customHeight="false" outlineLevel="0" collapsed="false">
      <c r="A1887" s="140" t="n">
        <v>4045</v>
      </c>
      <c r="B1887" s="141"/>
      <c r="C1887" s="111" t="s">
        <v>27</v>
      </c>
      <c r="D1887" s="142" t="n">
        <v>12</v>
      </c>
      <c r="E1887" s="142" t="n">
        <v>1</v>
      </c>
      <c r="F1887" s="156" t="n">
        <v>228.2</v>
      </c>
      <c r="G1887" s="143" t="n">
        <v>1.63</v>
      </c>
      <c r="H1887" s="115" t="n">
        <v>1</v>
      </c>
      <c r="I1887" s="253" t="s">
        <v>28</v>
      </c>
      <c r="J1887" s="144" t="s">
        <v>219</v>
      </c>
      <c r="K1887" s="152" t="s">
        <v>618</v>
      </c>
      <c r="L1887" s="168" t="s">
        <v>252</v>
      </c>
      <c r="M1887" s="175" t="n">
        <v>123</v>
      </c>
      <c r="N1887" s="174" t="n">
        <f aca="false">(D1887*G1887)*B1887</f>
        <v>0</v>
      </c>
    </row>
    <row r="1888" customFormat="false" ht="15" hidden="false" customHeight="false" outlineLevel="0" collapsed="false">
      <c r="A1888" s="140" t="n">
        <v>4093</v>
      </c>
      <c r="B1888" s="141"/>
      <c r="C1888" s="111" t="s">
        <v>27</v>
      </c>
      <c r="D1888" s="142" t="n">
        <v>12</v>
      </c>
      <c r="E1888" s="142" t="n">
        <v>1</v>
      </c>
      <c r="F1888" s="156" t="n">
        <v>134.4</v>
      </c>
      <c r="G1888" s="143" t="n">
        <v>0.96</v>
      </c>
      <c r="H1888" s="115" t="n">
        <v>1</v>
      </c>
      <c r="I1888" s="253" t="s">
        <v>28</v>
      </c>
      <c r="J1888" s="144" t="s">
        <v>219</v>
      </c>
      <c r="K1888" s="152" t="s">
        <v>1429</v>
      </c>
      <c r="L1888" s="168" t="s">
        <v>252</v>
      </c>
      <c r="M1888" s="175" t="n">
        <v>123</v>
      </c>
      <c r="N1888" s="174" t="n">
        <f aca="false">(D1888*G1888)*B1888</f>
        <v>0</v>
      </c>
    </row>
    <row r="1889" customFormat="false" ht="15" hidden="false" customHeight="false" outlineLevel="0" collapsed="false">
      <c r="A1889" s="150" t="n">
        <v>4675</v>
      </c>
      <c r="B1889" s="141"/>
      <c r="C1889" s="111" t="s">
        <v>27</v>
      </c>
      <c r="D1889" s="142" t="n">
        <v>12</v>
      </c>
      <c r="E1889" s="142" t="n">
        <v>1</v>
      </c>
      <c r="F1889" s="156" t="n">
        <v>228.2</v>
      </c>
      <c r="G1889" s="143" t="n">
        <v>1.63</v>
      </c>
      <c r="H1889" s="115" t="n">
        <v>1</v>
      </c>
      <c r="I1889" s="253" t="s">
        <v>28</v>
      </c>
      <c r="J1889" s="144" t="s">
        <v>219</v>
      </c>
      <c r="K1889" s="306" t="s">
        <v>1430</v>
      </c>
      <c r="L1889" s="168" t="s">
        <v>252</v>
      </c>
      <c r="M1889" s="175" t="n">
        <v>123</v>
      </c>
      <c r="N1889" s="174" t="n">
        <f aca="false">(D1889*G1889)*B1889</f>
        <v>0</v>
      </c>
    </row>
    <row r="1890" customFormat="false" ht="15" hidden="false" customHeight="false" outlineLevel="0" collapsed="false">
      <c r="A1890" s="150" t="n">
        <v>4676</v>
      </c>
      <c r="B1890" s="141"/>
      <c r="C1890" s="111" t="s">
        <v>27</v>
      </c>
      <c r="D1890" s="142" t="n">
        <v>12</v>
      </c>
      <c r="E1890" s="142" t="n">
        <v>1</v>
      </c>
      <c r="F1890" s="156" t="n">
        <v>228.2</v>
      </c>
      <c r="G1890" s="143" t="n">
        <v>1.63</v>
      </c>
      <c r="H1890" s="115" t="n">
        <v>1</v>
      </c>
      <c r="I1890" s="253" t="s">
        <v>28</v>
      </c>
      <c r="J1890" s="144" t="s">
        <v>219</v>
      </c>
      <c r="K1890" s="306" t="s">
        <v>612</v>
      </c>
      <c r="L1890" s="168" t="s">
        <v>252</v>
      </c>
      <c r="M1890" s="175" t="n">
        <v>123</v>
      </c>
      <c r="N1890" s="174" t="n">
        <f aca="false">(D1890*G1890)*B1890</f>
        <v>0</v>
      </c>
    </row>
    <row r="1891" customFormat="false" ht="15" hidden="false" customHeight="false" outlineLevel="0" collapsed="false">
      <c r="A1891" s="150" t="n">
        <v>4677</v>
      </c>
      <c r="B1891" s="141"/>
      <c r="C1891" s="111" t="s">
        <v>27</v>
      </c>
      <c r="D1891" s="142" t="n">
        <v>12</v>
      </c>
      <c r="E1891" s="142" t="n">
        <v>1</v>
      </c>
      <c r="F1891" s="156" t="n">
        <v>228.2</v>
      </c>
      <c r="G1891" s="143" t="n">
        <v>1.63</v>
      </c>
      <c r="H1891" s="115" t="n">
        <v>1</v>
      </c>
      <c r="I1891" s="253" t="s">
        <v>28</v>
      </c>
      <c r="J1891" s="144" t="s">
        <v>219</v>
      </c>
      <c r="K1891" s="306" t="s">
        <v>1431</v>
      </c>
      <c r="L1891" s="168" t="s">
        <v>252</v>
      </c>
      <c r="M1891" s="175" t="n">
        <v>123</v>
      </c>
      <c r="N1891" s="174" t="n">
        <f aca="false">(D1891*G1891)*B1891</f>
        <v>0</v>
      </c>
    </row>
    <row r="1892" customFormat="false" ht="15" hidden="false" customHeight="false" outlineLevel="0" collapsed="false">
      <c r="A1892" s="150" t="n">
        <v>4678</v>
      </c>
      <c r="B1892" s="141"/>
      <c r="C1892" s="111" t="s">
        <v>27</v>
      </c>
      <c r="D1892" s="142" t="n">
        <v>12</v>
      </c>
      <c r="E1892" s="142" t="n">
        <v>1</v>
      </c>
      <c r="F1892" s="156" t="n">
        <v>266</v>
      </c>
      <c r="G1892" s="143" t="n">
        <v>1.9</v>
      </c>
      <c r="H1892" s="115" t="n">
        <v>1</v>
      </c>
      <c r="I1892" s="253" t="s">
        <v>28</v>
      </c>
      <c r="J1892" s="144" t="s">
        <v>219</v>
      </c>
      <c r="K1892" s="306" t="s">
        <v>613</v>
      </c>
      <c r="L1892" s="168" t="s">
        <v>252</v>
      </c>
      <c r="M1892" s="175" t="n">
        <v>123</v>
      </c>
      <c r="N1892" s="174" t="n">
        <f aca="false">(D1892*G1892)*B1892</f>
        <v>0</v>
      </c>
    </row>
    <row r="1893" customFormat="false" ht="15" hidden="false" customHeight="false" outlineLevel="0" collapsed="false">
      <c r="A1893" s="176"/>
      <c r="B1893" s="177"/>
      <c r="C1893" s="178"/>
      <c r="D1893" s="178"/>
      <c r="E1893" s="178"/>
      <c r="F1893" s="156" t="n">
        <v>0</v>
      </c>
      <c r="G1893" s="179"/>
      <c r="H1893" s="134"/>
      <c r="I1893" s="180"/>
      <c r="J1893" s="181"/>
      <c r="K1893" s="107" t="s">
        <v>620</v>
      </c>
      <c r="L1893" s="182"/>
      <c r="M1893" s="296"/>
      <c r="N1893" s="174" t="s">
        <v>5</v>
      </c>
    </row>
    <row r="1894" customFormat="false" ht="15" hidden="false" customHeight="false" outlineLevel="0" collapsed="false">
      <c r="A1894" s="150" t="n">
        <v>4680</v>
      </c>
      <c r="B1894" s="141"/>
      <c r="C1894" s="111" t="s">
        <v>27</v>
      </c>
      <c r="D1894" s="142" t="n">
        <v>15</v>
      </c>
      <c r="E1894" s="142" t="n">
        <v>1</v>
      </c>
      <c r="F1894" s="156" t="n">
        <v>240.8</v>
      </c>
      <c r="G1894" s="143" t="n">
        <v>1.72</v>
      </c>
      <c r="H1894" s="115" t="n">
        <v>1</v>
      </c>
      <c r="I1894" s="253" t="s">
        <v>28</v>
      </c>
      <c r="J1894" s="159"/>
      <c r="K1894" s="306" t="s">
        <v>1432</v>
      </c>
      <c r="L1894" s="168" t="s">
        <v>252</v>
      </c>
      <c r="M1894" s="175" t="n">
        <v>123</v>
      </c>
      <c r="N1894" s="174" t="n">
        <f aca="false">(D1894*G1894)*B1894</f>
        <v>0</v>
      </c>
    </row>
    <row r="1895" customFormat="false" ht="15" hidden="false" customHeight="false" outlineLevel="0" collapsed="false">
      <c r="A1895" s="150" t="n">
        <v>4681</v>
      </c>
      <c r="B1895" s="141"/>
      <c r="C1895" s="111" t="s">
        <v>27</v>
      </c>
      <c r="D1895" s="142" t="n">
        <v>15</v>
      </c>
      <c r="E1895" s="142" t="n">
        <v>1</v>
      </c>
      <c r="F1895" s="156" t="n">
        <v>306.6</v>
      </c>
      <c r="G1895" s="143" t="n">
        <v>2.19</v>
      </c>
      <c r="H1895" s="115" t="n">
        <v>1</v>
      </c>
      <c r="I1895" s="253" t="s">
        <v>28</v>
      </c>
      <c r="J1895" s="159"/>
      <c r="K1895" s="306" t="s">
        <v>1433</v>
      </c>
      <c r="L1895" s="168" t="s">
        <v>252</v>
      </c>
      <c r="M1895" s="175" t="n">
        <v>123</v>
      </c>
      <c r="N1895" s="174" t="n">
        <f aca="false">(D1895*G1895)*B1895</f>
        <v>0</v>
      </c>
    </row>
    <row r="1896" customFormat="false" ht="15" hidden="false" customHeight="false" outlineLevel="0" collapsed="false">
      <c r="A1896" s="150" t="n">
        <v>4682</v>
      </c>
      <c r="B1896" s="141"/>
      <c r="C1896" s="111" t="s">
        <v>27</v>
      </c>
      <c r="D1896" s="142" t="n">
        <v>15</v>
      </c>
      <c r="E1896" s="142" t="n">
        <v>1</v>
      </c>
      <c r="F1896" s="156" t="n">
        <v>109.2</v>
      </c>
      <c r="G1896" s="143" t="n">
        <v>0.78</v>
      </c>
      <c r="H1896" s="115" t="n">
        <v>1</v>
      </c>
      <c r="I1896" s="253" t="s">
        <v>28</v>
      </c>
      <c r="J1896" s="159"/>
      <c r="K1896" s="201" t="s">
        <v>622</v>
      </c>
      <c r="L1896" s="168" t="s">
        <v>252</v>
      </c>
      <c r="M1896" s="175" t="n">
        <v>123</v>
      </c>
      <c r="N1896" s="174" t="n">
        <f aca="false">(D1896*G1896)*B1896</f>
        <v>0</v>
      </c>
    </row>
    <row r="1897" customFormat="false" ht="15" hidden="false" customHeight="false" outlineLevel="0" collapsed="false">
      <c r="A1897" s="150" t="n">
        <v>4683</v>
      </c>
      <c r="B1897" s="141"/>
      <c r="C1897" s="111" t="s">
        <v>27</v>
      </c>
      <c r="D1897" s="142" t="n">
        <v>15</v>
      </c>
      <c r="E1897" s="142" t="n">
        <v>1</v>
      </c>
      <c r="F1897" s="156" t="n">
        <v>240.8</v>
      </c>
      <c r="G1897" s="143" t="n">
        <v>1.72</v>
      </c>
      <c r="H1897" s="115" t="n">
        <v>1</v>
      </c>
      <c r="I1897" s="253" t="s">
        <v>28</v>
      </c>
      <c r="J1897" s="159"/>
      <c r="K1897" s="201" t="s">
        <v>625</v>
      </c>
      <c r="L1897" s="168" t="s">
        <v>252</v>
      </c>
      <c r="M1897" s="175" t="n">
        <v>123</v>
      </c>
      <c r="N1897" s="174" t="n">
        <f aca="false">(D1897*G1897)*B1897</f>
        <v>0</v>
      </c>
    </row>
    <row r="1898" customFormat="false" ht="15" hidden="false" customHeight="false" outlineLevel="0" collapsed="false">
      <c r="A1898" s="176"/>
      <c r="B1898" s="177"/>
      <c r="C1898" s="178"/>
      <c r="D1898" s="178"/>
      <c r="E1898" s="178"/>
      <c r="F1898" s="156" t="n">
        <v>0</v>
      </c>
      <c r="G1898" s="179"/>
      <c r="H1898" s="134"/>
      <c r="I1898" s="180"/>
      <c r="J1898" s="181"/>
      <c r="K1898" s="107" t="s">
        <v>1434</v>
      </c>
      <c r="L1898" s="182"/>
      <c r="M1898" s="296"/>
      <c r="N1898" s="174" t="s">
        <v>5</v>
      </c>
    </row>
    <row r="1899" customFormat="false" ht="15" hidden="false" customHeight="false" outlineLevel="0" collapsed="false">
      <c r="A1899" s="150" t="n">
        <v>45841</v>
      </c>
      <c r="B1899" s="141"/>
      <c r="C1899" s="111" t="s">
        <v>27</v>
      </c>
      <c r="D1899" s="142" t="n">
        <v>12</v>
      </c>
      <c r="E1899" s="111" t="n">
        <v>1</v>
      </c>
      <c r="F1899" s="156" t="n">
        <v>324.8</v>
      </c>
      <c r="G1899" s="143" t="n">
        <v>2.32</v>
      </c>
      <c r="H1899" s="115" t="n">
        <v>1</v>
      </c>
      <c r="I1899" s="253" t="s">
        <v>28</v>
      </c>
      <c r="J1899" s="159"/>
      <c r="K1899" s="204" t="s">
        <v>1435</v>
      </c>
      <c r="L1899" s="168" t="s">
        <v>252</v>
      </c>
      <c r="M1899" s="175" t="n">
        <v>124</v>
      </c>
      <c r="N1899" s="174" t="n">
        <f aca="false">(D1899*G1899)*B1899</f>
        <v>0</v>
      </c>
    </row>
    <row r="1900" customFormat="false" ht="15" hidden="false" customHeight="false" outlineLevel="0" collapsed="false">
      <c r="A1900" s="150" t="n">
        <v>45842</v>
      </c>
      <c r="B1900" s="141"/>
      <c r="C1900" s="111" t="s">
        <v>27</v>
      </c>
      <c r="D1900" s="142" t="n">
        <v>12</v>
      </c>
      <c r="E1900" s="111" t="n">
        <v>1</v>
      </c>
      <c r="F1900" s="156" t="n">
        <v>329</v>
      </c>
      <c r="G1900" s="143" t="n">
        <v>2.35</v>
      </c>
      <c r="H1900" s="115" t="n">
        <v>1</v>
      </c>
      <c r="I1900" s="253" t="s">
        <v>28</v>
      </c>
      <c r="J1900" s="159"/>
      <c r="K1900" s="204" t="s">
        <v>1436</v>
      </c>
      <c r="L1900" s="168" t="s">
        <v>252</v>
      </c>
      <c r="M1900" s="175" t="n">
        <v>124</v>
      </c>
      <c r="N1900" s="174" t="n">
        <f aca="false">(D1900*G1900)*B1900</f>
        <v>0</v>
      </c>
    </row>
    <row r="1901" customFormat="false" ht="15" hidden="false" customHeight="false" outlineLevel="0" collapsed="false">
      <c r="A1901" s="150" t="n">
        <v>45843</v>
      </c>
      <c r="B1901" s="141"/>
      <c r="C1901" s="111" t="s">
        <v>27</v>
      </c>
      <c r="D1901" s="142" t="n">
        <v>12</v>
      </c>
      <c r="E1901" s="111" t="n">
        <v>1</v>
      </c>
      <c r="F1901" s="156" t="n">
        <v>320.6</v>
      </c>
      <c r="G1901" s="143" t="n">
        <v>2.29</v>
      </c>
      <c r="H1901" s="115" t="n">
        <v>1</v>
      </c>
      <c r="I1901" s="253" t="s">
        <v>28</v>
      </c>
      <c r="J1901" s="159"/>
      <c r="K1901" s="204" t="s">
        <v>1437</v>
      </c>
      <c r="L1901" s="168" t="s">
        <v>252</v>
      </c>
      <c r="M1901" s="175" t="n">
        <v>124</v>
      </c>
      <c r="N1901" s="174" t="n">
        <f aca="false">(D1901*G1901)*B1901</f>
        <v>0</v>
      </c>
    </row>
    <row r="1902" customFormat="false" ht="15" hidden="false" customHeight="false" outlineLevel="0" collapsed="false">
      <c r="A1902" s="150" t="n">
        <v>45844</v>
      </c>
      <c r="B1902" s="141"/>
      <c r="C1902" s="111" t="s">
        <v>27</v>
      </c>
      <c r="D1902" s="142" t="n">
        <v>12</v>
      </c>
      <c r="E1902" s="111" t="n">
        <v>1</v>
      </c>
      <c r="F1902" s="156" t="n">
        <v>320.6</v>
      </c>
      <c r="G1902" s="143" t="n">
        <v>2.29</v>
      </c>
      <c r="H1902" s="115" t="n">
        <v>1</v>
      </c>
      <c r="I1902" s="253" t="s">
        <v>28</v>
      </c>
      <c r="J1902" s="159"/>
      <c r="K1902" s="204" t="s">
        <v>1438</v>
      </c>
      <c r="L1902" s="168" t="s">
        <v>252</v>
      </c>
      <c r="M1902" s="175" t="n">
        <v>124</v>
      </c>
      <c r="N1902" s="174" t="n">
        <f aca="false">(D1902*G1902)*B1902</f>
        <v>0</v>
      </c>
    </row>
    <row r="1903" customFormat="false" ht="15" hidden="false" customHeight="false" outlineLevel="0" collapsed="false">
      <c r="A1903" s="176"/>
      <c r="B1903" s="177"/>
      <c r="C1903" s="178"/>
      <c r="D1903" s="178"/>
      <c r="E1903" s="178"/>
      <c r="F1903" s="156" t="n">
        <v>0</v>
      </c>
      <c r="G1903" s="179"/>
      <c r="H1903" s="134"/>
      <c r="I1903" s="180"/>
      <c r="J1903" s="181"/>
      <c r="K1903" s="107" t="s">
        <v>627</v>
      </c>
      <c r="L1903" s="182"/>
      <c r="M1903" s="296"/>
      <c r="N1903" s="183" t="s">
        <v>5</v>
      </c>
    </row>
    <row r="1904" customFormat="false" ht="15" hidden="false" customHeight="false" outlineLevel="0" collapsed="false">
      <c r="A1904" s="150" t="n">
        <v>4046</v>
      </c>
      <c r="B1904" s="141"/>
      <c r="C1904" s="111" t="s">
        <v>27</v>
      </c>
      <c r="D1904" s="142" t="n">
        <v>15</v>
      </c>
      <c r="E1904" s="111" t="n">
        <v>1</v>
      </c>
      <c r="F1904" s="156" t="n">
        <v>106.4</v>
      </c>
      <c r="G1904" s="143" t="n">
        <v>0.76</v>
      </c>
      <c r="H1904" s="115" t="n">
        <v>1</v>
      </c>
      <c r="I1904" s="253" t="s">
        <v>28</v>
      </c>
      <c r="J1904" s="159"/>
      <c r="K1904" s="152" t="s">
        <v>1439</v>
      </c>
      <c r="L1904" s="168" t="s">
        <v>252</v>
      </c>
      <c r="M1904" s="175" t="n">
        <v>124</v>
      </c>
      <c r="N1904" s="174" t="n">
        <f aca="false">(D1904*G1904)*B1904</f>
        <v>0</v>
      </c>
    </row>
    <row r="1905" customFormat="false" ht="15" hidden="false" customHeight="false" outlineLevel="0" collapsed="false">
      <c r="A1905" s="150" t="n">
        <v>4047</v>
      </c>
      <c r="B1905" s="141"/>
      <c r="C1905" s="111" t="s">
        <v>27</v>
      </c>
      <c r="D1905" s="142" t="n">
        <v>15</v>
      </c>
      <c r="E1905" s="111" t="n">
        <v>1</v>
      </c>
      <c r="F1905" s="156" t="n">
        <v>100.8</v>
      </c>
      <c r="G1905" s="143" t="n">
        <v>0.72</v>
      </c>
      <c r="H1905" s="115" t="n">
        <v>1</v>
      </c>
      <c r="I1905" s="253" t="s">
        <v>28</v>
      </c>
      <c r="J1905" s="159"/>
      <c r="K1905" s="149" t="s">
        <v>1440</v>
      </c>
      <c r="L1905" s="168" t="s">
        <v>252</v>
      </c>
      <c r="M1905" s="147" t="n">
        <v>124</v>
      </c>
      <c r="N1905" s="174" t="n">
        <f aca="false">(D1905*G1905)*B1905</f>
        <v>0</v>
      </c>
    </row>
    <row r="1906" customFormat="false" ht="15" hidden="false" customHeight="false" outlineLevel="0" collapsed="false">
      <c r="A1906" s="150" t="n">
        <v>4048</v>
      </c>
      <c r="B1906" s="141"/>
      <c r="C1906" s="111" t="s">
        <v>27</v>
      </c>
      <c r="D1906" s="142" t="n">
        <v>15</v>
      </c>
      <c r="E1906" s="111" t="n">
        <v>1</v>
      </c>
      <c r="F1906" s="156" t="n">
        <v>156.8</v>
      </c>
      <c r="G1906" s="143" t="n">
        <v>1.12</v>
      </c>
      <c r="H1906" s="115" t="n">
        <v>1</v>
      </c>
      <c r="I1906" s="253" t="s">
        <v>28</v>
      </c>
      <c r="J1906" s="159"/>
      <c r="K1906" s="152" t="s">
        <v>1441</v>
      </c>
      <c r="L1906" s="168" t="s">
        <v>252</v>
      </c>
      <c r="M1906" s="147" t="n">
        <v>124</v>
      </c>
      <c r="N1906" s="174" t="n">
        <f aca="false">(D1906*G1906)*B1906</f>
        <v>0</v>
      </c>
    </row>
    <row r="1907" customFormat="false" ht="15" hidden="false" customHeight="false" outlineLevel="0" collapsed="false">
      <c r="A1907" s="150" t="n">
        <v>4049</v>
      </c>
      <c r="B1907" s="141"/>
      <c r="C1907" s="111" t="s">
        <v>27</v>
      </c>
      <c r="D1907" s="142" t="n">
        <v>15</v>
      </c>
      <c r="E1907" s="111" t="n">
        <v>1</v>
      </c>
      <c r="F1907" s="156" t="n">
        <v>149.8</v>
      </c>
      <c r="G1907" s="143" t="n">
        <v>1.07</v>
      </c>
      <c r="H1907" s="115" t="n">
        <v>1</v>
      </c>
      <c r="I1907" s="253" t="s">
        <v>28</v>
      </c>
      <c r="J1907" s="159"/>
      <c r="K1907" s="152" t="s">
        <v>1442</v>
      </c>
      <c r="L1907" s="168" t="s">
        <v>252</v>
      </c>
      <c r="M1907" s="147" t="n">
        <v>124</v>
      </c>
      <c r="N1907" s="174" t="n">
        <f aca="false">(D1907*G1907)*B1907</f>
        <v>0</v>
      </c>
    </row>
    <row r="1908" customFormat="false" ht="15" hidden="false" customHeight="false" outlineLevel="0" collapsed="false">
      <c r="A1908" s="150" t="n">
        <v>4051</v>
      </c>
      <c r="B1908" s="141"/>
      <c r="C1908" s="111" t="s">
        <v>27</v>
      </c>
      <c r="D1908" s="142" t="n">
        <v>15</v>
      </c>
      <c r="E1908" s="111" t="n">
        <v>1</v>
      </c>
      <c r="F1908" s="156" t="n">
        <v>109.2</v>
      </c>
      <c r="G1908" s="143" t="n">
        <v>0.78</v>
      </c>
      <c r="H1908" s="115" t="n">
        <v>1</v>
      </c>
      <c r="I1908" s="253" t="s">
        <v>28</v>
      </c>
      <c r="J1908" s="159"/>
      <c r="K1908" s="152" t="s">
        <v>1443</v>
      </c>
      <c r="L1908" s="168" t="s">
        <v>252</v>
      </c>
      <c r="M1908" s="147" t="n">
        <v>124</v>
      </c>
      <c r="N1908" s="174" t="n">
        <f aca="false">(D1908*G1908)*B1908</f>
        <v>0</v>
      </c>
    </row>
    <row r="1909" customFormat="false" ht="15" hidden="false" customHeight="false" outlineLevel="0" collapsed="false">
      <c r="A1909" s="150" t="n">
        <v>4052</v>
      </c>
      <c r="B1909" s="141"/>
      <c r="C1909" s="111" t="s">
        <v>27</v>
      </c>
      <c r="D1909" s="142" t="n">
        <v>15</v>
      </c>
      <c r="E1909" s="111" t="n">
        <v>1</v>
      </c>
      <c r="F1909" s="156" t="n">
        <v>106.4</v>
      </c>
      <c r="G1909" s="143" t="n">
        <v>0.76</v>
      </c>
      <c r="H1909" s="115" t="n">
        <v>1</v>
      </c>
      <c r="I1909" s="253" t="s">
        <v>28</v>
      </c>
      <c r="J1909" s="159"/>
      <c r="K1909" s="152" t="s">
        <v>1444</v>
      </c>
      <c r="L1909" s="168" t="s">
        <v>252</v>
      </c>
      <c r="M1909" s="147" t="n">
        <v>124</v>
      </c>
      <c r="N1909" s="174" t="n">
        <f aca="false">(D1909*G1909)*B1909</f>
        <v>0</v>
      </c>
    </row>
    <row r="1910" customFormat="false" ht="15" hidden="false" customHeight="false" outlineLevel="0" collapsed="false">
      <c r="A1910" s="150" t="n">
        <v>4053</v>
      </c>
      <c r="B1910" s="141"/>
      <c r="C1910" s="111" t="s">
        <v>27</v>
      </c>
      <c r="D1910" s="142" t="n">
        <v>15</v>
      </c>
      <c r="E1910" s="111" t="n">
        <v>1</v>
      </c>
      <c r="F1910" s="156" t="n">
        <v>133</v>
      </c>
      <c r="G1910" s="143" t="n">
        <v>0.95</v>
      </c>
      <c r="H1910" s="115" t="n">
        <v>1</v>
      </c>
      <c r="I1910" s="253" t="s">
        <v>28</v>
      </c>
      <c r="J1910" s="159"/>
      <c r="K1910" s="152" t="s">
        <v>1445</v>
      </c>
      <c r="L1910" s="168" t="s">
        <v>252</v>
      </c>
      <c r="M1910" s="147" t="n">
        <v>124</v>
      </c>
      <c r="N1910" s="174" t="n">
        <f aca="false">(D1910*G1910)*B1910</f>
        <v>0</v>
      </c>
    </row>
    <row r="1911" customFormat="false" ht="15" hidden="false" customHeight="false" outlineLevel="0" collapsed="false">
      <c r="A1911" s="150" t="n">
        <v>4054</v>
      </c>
      <c r="B1911" s="141"/>
      <c r="C1911" s="111" t="s">
        <v>27</v>
      </c>
      <c r="D1911" s="142" t="n">
        <v>15</v>
      </c>
      <c r="E1911" s="111" t="n">
        <v>1</v>
      </c>
      <c r="F1911" s="156" t="n">
        <v>109.2</v>
      </c>
      <c r="G1911" s="143" t="n">
        <v>0.78</v>
      </c>
      <c r="H1911" s="115" t="n">
        <v>1</v>
      </c>
      <c r="I1911" s="253" t="s">
        <v>28</v>
      </c>
      <c r="J1911" s="159"/>
      <c r="K1911" s="152" t="s">
        <v>1446</v>
      </c>
      <c r="L1911" s="168" t="s">
        <v>252</v>
      </c>
      <c r="M1911" s="147" t="n">
        <v>124</v>
      </c>
      <c r="N1911" s="174" t="n">
        <f aca="false">(D1911*G1911)*B1911</f>
        <v>0</v>
      </c>
    </row>
    <row r="1912" customFormat="false" ht="15" hidden="false" customHeight="false" outlineLevel="0" collapsed="false">
      <c r="A1912" s="150" t="n">
        <v>4056</v>
      </c>
      <c r="B1912" s="141"/>
      <c r="C1912" s="111" t="s">
        <v>27</v>
      </c>
      <c r="D1912" s="142" t="n">
        <v>15</v>
      </c>
      <c r="E1912" s="111" t="n">
        <v>1</v>
      </c>
      <c r="F1912" s="156" t="n">
        <v>159.6</v>
      </c>
      <c r="G1912" s="143" t="n">
        <v>1.14</v>
      </c>
      <c r="H1912" s="115" t="n">
        <v>1</v>
      </c>
      <c r="I1912" s="253" t="s">
        <v>28</v>
      </c>
      <c r="J1912" s="159"/>
      <c r="K1912" s="149" t="s">
        <v>639</v>
      </c>
      <c r="L1912" s="168" t="s">
        <v>252</v>
      </c>
      <c r="M1912" s="147" t="n">
        <v>124</v>
      </c>
      <c r="N1912" s="174" t="n">
        <f aca="false">(D1912*G1912)*B1912</f>
        <v>0</v>
      </c>
    </row>
    <row r="1913" customFormat="false" ht="15" hidden="false" customHeight="false" outlineLevel="0" collapsed="false">
      <c r="A1913" s="150" t="n">
        <v>4057</v>
      </c>
      <c r="B1913" s="141"/>
      <c r="C1913" s="111" t="s">
        <v>27</v>
      </c>
      <c r="D1913" s="142" t="n">
        <v>15</v>
      </c>
      <c r="E1913" s="111" t="n">
        <v>1</v>
      </c>
      <c r="F1913" s="156" t="n">
        <v>116.2</v>
      </c>
      <c r="G1913" s="143" t="n">
        <v>0.83</v>
      </c>
      <c r="H1913" s="115" t="n">
        <v>1</v>
      </c>
      <c r="I1913" s="253" t="s">
        <v>28</v>
      </c>
      <c r="J1913" s="159"/>
      <c r="K1913" s="152" t="s">
        <v>1447</v>
      </c>
      <c r="L1913" s="168" t="s">
        <v>252</v>
      </c>
      <c r="M1913" s="147" t="n">
        <v>124</v>
      </c>
      <c r="N1913" s="174" t="n">
        <f aca="false">(D1913*G1913)*B1913</f>
        <v>0</v>
      </c>
    </row>
    <row r="1914" customFormat="false" ht="15" hidden="false" customHeight="false" outlineLevel="0" collapsed="false">
      <c r="A1914" s="150" t="n">
        <v>4058</v>
      </c>
      <c r="B1914" s="141"/>
      <c r="C1914" s="111" t="s">
        <v>27</v>
      </c>
      <c r="D1914" s="142" t="n">
        <v>15</v>
      </c>
      <c r="E1914" s="111" t="n">
        <v>1</v>
      </c>
      <c r="F1914" s="156" t="n">
        <v>166.6</v>
      </c>
      <c r="G1914" s="143" t="n">
        <v>1.19</v>
      </c>
      <c r="H1914" s="115" t="n">
        <v>1</v>
      </c>
      <c r="I1914" s="253" t="s">
        <v>28</v>
      </c>
      <c r="J1914" s="159"/>
      <c r="K1914" s="152" t="s">
        <v>632</v>
      </c>
      <c r="L1914" s="168" t="s">
        <v>252</v>
      </c>
      <c r="M1914" s="147" t="n">
        <v>124</v>
      </c>
      <c r="N1914" s="174" t="n">
        <f aca="false">(D1914*G1914)*B1914</f>
        <v>0</v>
      </c>
    </row>
    <row r="1915" customFormat="false" ht="15" hidden="false" customHeight="false" outlineLevel="0" collapsed="false">
      <c r="A1915" s="150" t="n">
        <v>4059</v>
      </c>
      <c r="B1915" s="141"/>
      <c r="C1915" s="111" t="s">
        <v>27</v>
      </c>
      <c r="D1915" s="142" t="n">
        <v>15</v>
      </c>
      <c r="E1915" s="111" t="n">
        <v>1</v>
      </c>
      <c r="F1915" s="156" t="n">
        <v>119</v>
      </c>
      <c r="G1915" s="143" t="n">
        <v>0.85</v>
      </c>
      <c r="H1915" s="115" t="n">
        <v>1</v>
      </c>
      <c r="I1915" s="253" t="s">
        <v>28</v>
      </c>
      <c r="J1915" s="159"/>
      <c r="K1915" s="152" t="s">
        <v>1448</v>
      </c>
      <c r="L1915" s="168" t="s">
        <v>252</v>
      </c>
      <c r="M1915" s="147" t="n">
        <v>124</v>
      </c>
      <c r="N1915" s="174" t="n">
        <f aca="false">(D1915*G1915)*B1915</f>
        <v>0</v>
      </c>
    </row>
    <row r="1916" customFormat="false" ht="15" hidden="false" customHeight="false" outlineLevel="0" collapsed="false">
      <c r="A1916" s="150" t="n">
        <v>4481</v>
      </c>
      <c r="B1916" s="141"/>
      <c r="C1916" s="111" t="s">
        <v>27</v>
      </c>
      <c r="D1916" s="142" t="n">
        <v>15</v>
      </c>
      <c r="E1916" s="111" t="n">
        <v>1</v>
      </c>
      <c r="F1916" s="156" t="n">
        <v>249.2</v>
      </c>
      <c r="G1916" s="143" t="n">
        <v>1.78</v>
      </c>
      <c r="H1916" s="115" t="n">
        <v>1</v>
      </c>
      <c r="I1916" s="253" t="s">
        <v>28</v>
      </c>
      <c r="J1916" s="159"/>
      <c r="K1916" s="149" t="s">
        <v>636</v>
      </c>
      <c r="L1916" s="168" t="s">
        <v>252</v>
      </c>
      <c r="M1916" s="147" t="n">
        <v>125</v>
      </c>
      <c r="N1916" s="174" t="n">
        <f aca="false">(D1916*G1916)*B1916</f>
        <v>0</v>
      </c>
    </row>
    <row r="1917" customFormat="false" ht="15" hidden="false" customHeight="false" outlineLevel="0" collapsed="false">
      <c r="A1917" s="150" t="n">
        <v>4482</v>
      </c>
      <c r="B1917" s="141"/>
      <c r="C1917" s="111" t="s">
        <v>27</v>
      </c>
      <c r="D1917" s="142" t="n">
        <v>15</v>
      </c>
      <c r="E1917" s="111" t="n">
        <v>1</v>
      </c>
      <c r="F1917" s="156" t="n">
        <v>151.2</v>
      </c>
      <c r="G1917" s="143" t="n">
        <v>1.08</v>
      </c>
      <c r="H1917" s="115" t="n">
        <v>1</v>
      </c>
      <c r="I1917" s="253" t="s">
        <v>28</v>
      </c>
      <c r="J1917" s="159"/>
      <c r="K1917" s="152" t="s">
        <v>1449</v>
      </c>
      <c r="L1917" s="168" t="s">
        <v>252</v>
      </c>
      <c r="M1917" s="147" t="n">
        <v>125</v>
      </c>
      <c r="N1917" s="174" t="n">
        <f aca="false">(D1917*G1917)*B1917</f>
        <v>0</v>
      </c>
    </row>
    <row r="1918" customFormat="false" ht="15" hidden="false" customHeight="false" outlineLevel="0" collapsed="false">
      <c r="A1918" s="150" t="n">
        <v>4483</v>
      </c>
      <c r="B1918" s="141"/>
      <c r="C1918" s="111" t="s">
        <v>27</v>
      </c>
      <c r="D1918" s="142" t="n">
        <v>15</v>
      </c>
      <c r="E1918" s="111" t="n">
        <v>1</v>
      </c>
      <c r="F1918" s="156" t="n">
        <v>179.2</v>
      </c>
      <c r="G1918" s="143" t="n">
        <v>1.28</v>
      </c>
      <c r="H1918" s="115" t="n">
        <v>1</v>
      </c>
      <c r="I1918" s="253" t="s">
        <v>28</v>
      </c>
      <c r="J1918" s="159"/>
      <c r="K1918" s="152" t="s">
        <v>635</v>
      </c>
      <c r="L1918" s="168" t="s">
        <v>252</v>
      </c>
      <c r="M1918" s="147" t="n">
        <v>125</v>
      </c>
      <c r="N1918" s="174" t="n">
        <f aca="false">(D1918*G1918)*B1918</f>
        <v>0</v>
      </c>
    </row>
    <row r="1919" customFormat="false" ht="15" hidden="false" customHeight="false" outlineLevel="0" collapsed="false">
      <c r="A1919" s="150" t="n">
        <v>4484</v>
      </c>
      <c r="B1919" s="141"/>
      <c r="C1919" s="111" t="s">
        <v>27</v>
      </c>
      <c r="D1919" s="142" t="n">
        <v>15</v>
      </c>
      <c r="E1919" s="111" t="n">
        <v>1</v>
      </c>
      <c r="F1919" s="156" t="n">
        <v>121.8</v>
      </c>
      <c r="G1919" s="143" t="n">
        <v>0.87</v>
      </c>
      <c r="H1919" s="115" t="n">
        <v>1</v>
      </c>
      <c r="I1919" s="253" t="s">
        <v>28</v>
      </c>
      <c r="J1919" s="159"/>
      <c r="K1919" s="152" t="s">
        <v>637</v>
      </c>
      <c r="L1919" s="168" t="s">
        <v>252</v>
      </c>
      <c r="M1919" s="147" t="n">
        <v>125</v>
      </c>
      <c r="N1919" s="174" t="n">
        <f aca="false">(D1919*G1919)*B1919</f>
        <v>0</v>
      </c>
    </row>
    <row r="1920" customFormat="false" ht="15" hidden="false" customHeight="false" outlineLevel="0" collapsed="false">
      <c r="A1920" s="176"/>
      <c r="B1920" s="177"/>
      <c r="C1920" s="178"/>
      <c r="D1920" s="178"/>
      <c r="E1920" s="178"/>
      <c r="F1920" s="156" t="n">
        <v>0</v>
      </c>
      <c r="G1920" s="179"/>
      <c r="H1920" s="134"/>
      <c r="I1920" s="180"/>
      <c r="J1920" s="181"/>
      <c r="K1920" s="107" t="s">
        <v>1450</v>
      </c>
      <c r="L1920" s="182"/>
      <c r="M1920" s="296"/>
      <c r="N1920" s="183" t="s">
        <v>5</v>
      </c>
    </row>
    <row r="1921" customFormat="false" ht="15" hidden="false" customHeight="false" outlineLevel="0" collapsed="false">
      <c r="A1921" s="150" t="n">
        <v>4061</v>
      </c>
      <c r="B1921" s="141"/>
      <c r="C1921" s="111" t="s">
        <v>27</v>
      </c>
      <c r="D1921" s="142" t="n">
        <v>15</v>
      </c>
      <c r="E1921" s="111" t="n">
        <v>1</v>
      </c>
      <c r="F1921" s="156" t="n">
        <v>141.4</v>
      </c>
      <c r="G1921" s="143" t="n">
        <v>1.01</v>
      </c>
      <c r="H1921" s="115" t="n">
        <v>1</v>
      </c>
      <c r="I1921" s="253" t="s">
        <v>28</v>
      </c>
      <c r="J1921" s="159"/>
      <c r="K1921" s="152" t="s">
        <v>1451</v>
      </c>
      <c r="L1921" s="168" t="s">
        <v>252</v>
      </c>
      <c r="M1921" s="147" t="n">
        <v>125</v>
      </c>
      <c r="N1921" s="174" t="n">
        <f aca="false">(D1921*G1921)*B1921</f>
        <v>0</v>
      </c>
    </row>
    <row r="1922" customFormat="false" ht="15" hidden="false" customHeight="false" outlineLevel="0" collapsed="false">
      <c r="A1922" s="150" t="n">
        <v>4062</v>
      </c>
      <c r="B1922" s="141"/>
      <c r="C1922" s="111" t="s">
        <v>27</v>
      </c>
      <c r="D1922" s="142" t="n">
        <v>15</v>
      </c>
      <c r="E1922" s="111" t="n">
        <v>1</v>
      </c>
      <c r="F1922" s="156" t="n">
        <v>141.4</v>
      </c>
      <c r="G1922" s="143" t="n">
        <v>1.01</v>
      </c>
      <c r="H1922" s="115" t="n">
        <v>1</v>
      </c>
      <c r="I1922" s="253" t="s">
        <v>28</v>
      </c>
      <c r="J1922" s="159"/>
      <c r="K1922" s="152" t="s">
        <v>1452</v>
      </c>
      <c r="L1922" s="168" t="s">
        <v>252</v>
      </c>
      <c r="M1922" s="147" t="n">
        <v>125</v>
      </c>
      <c r="N1922" s="174" t="n">
        <f aca="false">(D1922*G1922)*B1922</f>
        <v>0</v>
      </c>
    </row>
    <row r="1923" customFormat="false" ht="15" hidden="false" customHeight="false" outlineLevel="0" collapsed="false">
      <c r="A1923" s="150" t="n">
        <v>4063</v>
      </c>
      <c r="B1923" s="141"/>
      <c r="C1923" s="111" t="s">
        <v>27</v>
      </c>
      <c r="D1923" s="142" t="n">
        <v>15</v>
      </c>
      <c r="E1923" s="111" t="n">
        <v>1</v>
      </c>
      <c r="F1923" s="156" t="n">
        <v>141.4</v>
      </c>
      <c r="G1923" s="143" t="n">
        <v>1.01</v>
      </c>
      <c r="H1923" s="115" t="n">
        <v>1</v>
      </c>
      <c r="I1923" s="253" t="s">
        <v>28</v>
      </c>
      <c r="J1923" s="159"/>
      <c r="K1923" s="152" t="s">
        <v>1453</v>
      </c>
      <c r="L1923" s="168" t="s">
        <v>252</v>
      </c>
      <c r="M1923" s="147" t="n">
        <v>125</v>
      </c>
      <c r="N1923" s="174" t="n">
        <f aca="false">(D1923*G1923)*B1923</f>
        <v>0</v>
      </c>
    </row>
    <row r="1924" customFormat="false" ht="15" hidden="false" customHeight="false" outlineLevel="0" collapsed="false">
      <c r="A1924" s="150" t="n">
        <v>4064</v>
      </c>
      <c r="B1924" s="141"/>
      <c r="C1924" s="111" t="s">
        <v>27</v>
      </c>
      <c r="D1924" s="142" t="n">
        <v>15</v>
      </c>
      <c r="E1924" s="111" t="n">
        <v>1</v>
      </c>
      <c r="F1924" s="156" t="n">
        <v>141.4</v>
      </c>
      <c r="G1924" s="143" t="n">
        <v>1.01</v>
      </c>
      <c r="H1924" s="115" t="n">
        <v>1</v>
      </c>
      <c r="I1924" s="253" t="s">
        <v>28</v>
      </c>
      <c r="J1924" s="159"/>
      <c r="K1924" s="152" t="s">
        <v>1454</v>
      </c>
      <c r="L1924" s="168" t="s">
        <v>252</v>
      </c>
      <c r="M1924" s="147" t="n">
        <v>125</v>
      </c>
      <c r="N1924" s="174" t="n">
        <f aca="false">(D1924*G1924)*B1924</f>
        <v>0</v>
      </c>
    </row>
    <row r="1925" customFormat="false" ht="15" hidden="false" customHeight="false" outlineLevel="0" collapsed="false">
      <c r="A1925" s="150" t="n">
        <v>4066</v>
      </c>
      <c r="B1925" s="141"/>
      <c r="C1925" s="111" t="s">
        <v>27</v>
      </c>
      <c r="D1925" s="142" t="n">
        <v>15</v>
      </c>
      <c r="E1925" s="111" t="n">
        <v>1</v>
      </c>
      <c r="F1925" s="156" t="n">
        <v>141.4</v>
      </c>
      <c r="G1925" s="143" t="n">
        <v>1.01</v>
      </c>
      <c r="H1925" s="115" t="n">
        <v>1</v>
      </c>
      <c r="I1925" s="253" t="s">
        <v>28</v>
      </c>
      <c r="J1925" s="159"/>
      <c r="K1925" s="152" t="s">
        <v>1455</v>
      </c>
      <c r="L1925" s="168" t="s">
        <v>252</v>
      </c>
      <c r="M1925" s="147" t="n">
        <v>125</v>
      </c>
      <c r="N1925" s="174" t="n">
        <f aca="false">(D1925*G1925)*B1925</f>
        <v>0</v>
      </c>
    </row>
    <row r="1926" customFormat="false" ht="15" hidden="false" customHeight="false" outlineLevel="0" collapsed="false">
      <c r="A1926" s="150" t="n">
        <v>4067</v>
      </c>
      <c r="B1926" s="141"/>
      <c r="C1926" s="111" t="s">
        <v>27</v>
      </c>
      <c r="D1926" s="142" t="n">
        <v>15</v>
      </c>
      <c r="E1926" s="111" t="n">
        <v>1</v>
      </c>
      <c r="F1926" s="156" t="n">
        <v>141.4</v>
      </c>
      <c r="G1926" s="143" t="n">
        <v>1.01</v>
      </c>
      <c r="H1926" s="115" t="n">
        <v>1</v>
      </c>
      <c r="I1926" s="253" t="s">
        <v>28</v>
      </c>
      <c r="J1926" s="159"/>
      <c r="K1926" s="152" t="s">
        <v>1456</v>
      </c>
      <c r="L1926" s="168" t="s">
        <v>252</v>
      </c>
      <c r="M1926" s="147" t="n">
        <v>125</v>
      </c>
      <c r="N1926" s="174" t="n">
        <f aca="false">(D1926*G1926)*B1926</f>
        <v>0</v>
      </c>
    </row>
    <row r="1927" customFormat="false" ht="15" hidden="false" customHeight="false" outlineLevel="0" collapsed="false">
      <c r="A1927" s="150" t="n">
        <v>4068</v>
      </c>
      <c r="B1927" s="141"/>
      <c r="C1927" s="111" t="s">
        <v>27</v>
      </c>
      <c r="D1927" s="142" t="n">
        <v>15</v>
      </c>
      <c r="E1927" s="111" t="n">
        <v>1</v>
      </c>
      <c r="F1927" s="156" t="n">
        <v>141.4</v>
      </c>
      <c r="G1927" s="143" t="n">
        <v>1.01</v>
      </c>
      <c r="H1927" s="115" t="n">
        <v>1</v>
      </c>
      <c r="I1927" s="253" t="s">
        <v>28</v>
      </c>
      <c r="J1927" s="159"/>
      <c r="K1927" s="152" t="s">
        <v>1457</v>
      </c>
      <c r="L1927" s="168" t="s">
        <v>252</v>
      </c>
      <c r="M1927" s="147" t="n">
        <v>125</v>
      </c>
      <c r="N1927" s="174" t="n">
        <f aca="false">(D1927*G1927)*B1927</f>
        <v>0</v>
      </c>
    </row>
    <row r="1928" customFormat="false" ht="15" hidden="false" customHeight="false" outlineLevel="0" collapsed="false">
      <c r="A1928" s="150" t="n">
        <v>4069</v>
      </c>
      <c r="B1928" s="141"/>
      <c r="C1928" s="111" t="s">
        <v>27</v>
      </c>
      <c r="D1928" s="142" t="n">
        <v>15</v>
      </c>
      <c r="E1928" s="111" t="n">
        <v>1</v>
      </c>
      <c r="F1928" s="156" t="n">
        <v>141.4</v>
      </c>
      <c r="G1928" s="143" t="n">
        <v>1.01</v>
      </c>
      <c r="H1928" s="115" t="n">
        <v>1</v>
      </c>
      <c r="I1928" s="253" t="s">
        <v>28</v>
      </c>
      <c r="J1928" s="159"/>
      <c r="K1928" s="152" t="s">
        <v>1458</v>
      </c>
      <c r="L1928" s="168" t="s">
        <v>252</v>
      </c>
      <c r="M1928" s="147" t="n">
        <v>125</v>
      </c>
      <c r="N1928" s="174" t="n">
        <f aca="false">(D1928*G1928)*B1928</f>
        <v>0</v>
      </c>
    </row>
    <row r="1929" customFormat="false" ht="15" hidden="false" customHeight="false" outlineLevel="0" collapsed="false">
      <c r="A1929" s="150" t="n">
        <v>4491</v>
      </c>
      <c r="B1929" s="141"/>
      <c r="C1929" s="111" t="s">
        <v>27</v>
      </c>
      <c r="D1929" s="142" t="n">
        <v>15</v>
      </c>
      <c r="E1929" s="111" t="n">
        <v>1</v>
      </c>
      <c r="F1929" s="156" t="n">
        <v>141.4</v>
      </c>
      <c r="G1929" s="143" t="n">
        <v>1.01</v>
      </c>
      <c r="H1929" s="115" t="n">
        <v>1</v>
      </c>
      <c r="I1929" s="253" t="s">
        <v>28</v>
      </c>
      <c r="J1929" s="159"/>
      <c r="K1929" s="149" t="s">
        <v>1459</v>
      </c>
      <c r="L1929" s="168" t="s">
        <v>252</v>
      </c>
      <c r="M1929" s="147" t="n">
        <v>125</v>
      </c>
      <c r="N1929" s="174" t="n">
        <f aca="false">(D1929*G1929)*B1929</f>
        <v>0</v>
      </c>
    </row>
    <row r="1930" customFormat="false" ht="15" hidden="false" customHeight="false" outlineLevel="0" collapsed="false">
      <c r="A1930" s="150" t="n">
        <v>4492</v>
      </c>
      <c r="B1930" s="141"/>
      <c r="C1930" s="111" t="s">
        <v>27</v>
      </c>
      <c r="D1930" s="142" t="n">
        <v>15</v>
      </c>
      <c r="E1930" s="111" t="n">
        <v>1</v>
      </c>
      <c r="F1930" s="156" t="n">
        <v>141.4</v>
      </c>
      <c r="G1930" s="143" t="n">
        <v>1.01</v>
      </c>
      <c r="H1930" s="115" t="n">
        <v>1</v>
      </c>
      <c r="I1930" s="253" t="s">
        <v>28</v>
      </c>
      <c r="J1930" s="159"/>
      <c r="K1930" s="149" t="s">
        <v>216</v>
      </c>
      <c r="L1930" s="168" t="s">
        <v>252</v>
      </c>
      <c r="M1930" s="147" t="n">
        <v>125</v>
      </c>
      <c r="N1930" s="174" t="n">
        <f aca="false">(D1930*G1930)*B1930</f>
        <v>0</v>
      </c>
    </row>
    <row r="1931" customFormat="false" ht="15" hidden="false" customHeight="false" outlineLevel="0" collapsed="false">
      <c r="A1931" s="150" t="n">
        <v>4493</v>
      </c>
      <c r="B1931" s="141"/>
      <c r="C1931" s="111" t="s">
        <v>27</v>
      </c>
      <c r="D1931" s="142" t="n">
        <v>15</v>
      </c>
      <c r="E1931" s="111" t="n">
        <v>1</v>
      </c>
      <c r="F1931" s="156" t="n">
        <v>141.4</v>
      </c>
      <c r="G1931" s="143" t="n">
        <v>1.01</v>
      </c>
      <c r="H1931" s="115" t="n">
        <v>1</v>
      </c>
      <c r="I1931" s="253" t="s">
        <v>28</v>
      </c>
      <c r="J1931" s="159"/>
      <c r="K1931" s="152" t="s">
        <v>1460</v>
      </c>
      <c r="L1931" s="168" t="s">
        <v>252</v>
      </c>
      <c r="M1931" s="147" t="n">
        <v>125</v>
      </c>
      <c r="N1931" s="174" t="n">
        <f aca="false">(D1931*G1931)*B1931</f>
        <v>0</v>
      </c>
    </row>
    <row r="1932" customFormat="false" ht="15" hidden="false" customHeight="false" outlineLevel="0" collapsed="false">
      <c r="A1932" s="150" t="n">
        <v>4494</v>
      </c>
      <c r="B1932" s="141"/>
      <c r="C1932" s="111" t="s">
        <v>27</v>
      </c>
      <c r="D1932" s="142" t="n">
        <v>15</v>
      </c>
      <c r="E1932" s="111" t="n">
        <v>1</v>
      </c>
      <c r="F1932" s="156" t="n">
        <v>141.4</v>
      </c>
      <c r="G1932" s="143" t="n">
        <v>1.01</v>
      </c>
      <c r="H1932" s="115" t="n">
        <v>1</v>
      </c>
      <c r="I1932" s="253" t="s">
        <v>28</v>
      </c>
      <c r="J1932" s="159"/>
      <c r="K1932" s="152" t="s">
        <v>1461</v>
      </c>
      <c r="L1932" s="168" t="s">
        <v>252</v>
      </c>
      <c r="M1932" s="147" t="n">
        <v>125</v>
      </c>
      <c r="N1932" s="174" t="n">
        <f aca="false">(D1932*G1932)*B1932</f>
        <v>0</v>
      </c>
    </row>
    <row r="1933" customFormat="false" ht="15" hidden="false" customHeight="false" outlineLevel="0" collapsed="false">
      <c r="A1933" s="176"/>
      <c r="B1933" s="177"/>
      <c r="C1933" s="178"/>
      <c r="D1933" s="178"/>
      <c r="E1933" s="178"/>
      <c r="F1933" s="156" t="n">
        <v>0</v>
      </c>
      <c r="G1933" s="179"/>
      <c r="H1933" s="134"/>
      <c r="I1933" s="180"/>
      <c r="J1933" s="181"/>
      <c r="K1933" s="107" t="s">
        <v>1462</v>
      </c>
      <c r="L1933" s="182"/>
      <c r="M1933" s="296"/>
      <c r="N1933" s="183" t="s">
        <v>5</v>
      </c>
    </row>
    <row r="1934" customFormat="false" ht="15" hidden="false" customHeight="false" outlineLevel="0" collapsed="false">
      <c r="A1934" s="150" t="n">
        <v>4496</v>
      </c>
      <c r="B1934" s="141"/>
      <c r="C1934" s="111" t="s">
        <v>27</v>
      </c>
      <c r="D1934" s="142" t="n">
        <v>15</v>
      </c>
      <c r="E1934" s="111" t="n">
        <v>1</v>
      </c>
      <c r="F1934" s="156" t="n">
        <v>249.2</v>
      </c>
      <c r="G1934" s="143" t="n">
        <v>1.78</v>
      </c>
      <c r="H1934" s="115" t="n">
        <v>1</v>
      </c>
      <c r="I1934" s="253" t="s">
        <v>28</v>
      </c>
      <c r="J1934" s="159"/>
      <c r="K1934" s="152" t="s">
        <v>657</v>
      </c>
      <c r="L1934" s="168" t="s">
        <v>252</v>
      </c>
      <c r="M1934" s="175" t="n">
        <v>126</v>
      </c>
      <c r="N1934" s="174" t="n">
        <f aca="false">(D1934*G1934)*B1934</f>
        <v>0</v>
      </c>
    </row>
    <row r="1935" customFormat="false" ht="15" hidden="false" customHeight="false" outlineLevel="0" collapsed="false">
      <c r="A1935" s="150" t="n">
        <v>4497</v>
      </c>
      <c r="B1935" s="141"/>
      <c r="C1935" s="111" t="s">
        <v>27</v>
      </c>
      <c r="D1935" s="142" t="n">
        <v>15</v>
      </c>
      <c r="E1935" s="111" t="n">
        <v>1</v>
      </c>
      <c r="F1935" s="156" t="n">
        <v>177.8</v>
      </c>
      <c r="G1935" s="143" t="n">
        <v>1.27</v>
      </c>
      <c r="H1935" s="115" t="n">
        <v>1</v>
      </c>
      <c r="I1935" s="253" t="s">
        <v>28</v>
      </c>
      <c r="J1935" s="159"/>
      <c r="K1935" s="152" t="s">
        <v>1463</v>
      </c>
      <c r="L1935" s="168" t="s">
        <v>252</v>
      </c>
      <c r="M1935" s="175" t="n">
        <v>126</v>
      </c>
      <c r="N1935" s="174" t="n">
        <f aca="false">(D1935*G1935)*B1935</f>
        <v>0</v>
      </c>
    </row>
    <row r="1936" customFormat="false" ht="15" hidden="false" customHeight="false" outlineLevel="0" collapsed="false">
      <c r="A1936" s="150" t="n">
        <v>4498</v>
      </c>
      <c r="B1936" s="141"/>
      <c r="C1936" s="111" t="s">
        <v>27</v>
      </c>
      <c r="D1936" s="142" t="n">
        <v>15</v>
      </c>
      <c r="E1936" s="111" t="n">
        <v>1</v>
      </c>
      <c r="F1936" s="156" t="n">
        <v>177.8</v>
      </c>
      <c r="G1936" s="143" t="n">
        <v>1.27</v>
      </c>
      <c r="H1936" s="115" t="n">
        <v>1</v>
      </c>
      <c r="I1936" s="253" t="s">
        <v>28</v>
      </c>
      <c r="J1936" s="159"/>
      <c r="K1936" s="152" t="s">
        <v>1464</v>
      </c>
      <c r="L1936" s="168" t="s">
        <v>252</v>
      </c>
      <c r="M1936" s="175" t="n">
        <v>126</v>
      </c>
      <c r="N1936" s="174" t="n">
        <f aca="false">(D1936*G1936)*B1936</f>
        <v>0</v>
      </c>
    </row>
    <row r="1937" customFormat="false" ht="15" hidden="false" customHeight="false" outlineLevel="0" collapsed="false">
      <c r="A1937" s="150" t="n">
        <v>4499</v>
      </c>
      <c r="B1937" s="141"/>
      <c r="C1937" s="111" t="s">
        <v>27</v>
      </c>
      <c r="D1937" s="142" t="n">
        <v>15</v>
      </c>
      <c r="E1937" s="111" t="n">
        <v>1</v>
      </c>
      <c r="F1937" s="156" t="n">
        <v>177.8</v>
      </c>
      <c r="G1937" s="143" t="n">
        <v>1.27</v>
      </c>
      <c r="H1937" s="115" t="n">
        <v>1</v>
      </c>
      <c r="I1937" s="253" t="s">
        <v>28</v>
      </c>
      <c r="J1937" s="159"/>
      <c r="K1937" s="152" t="s">
        <v>1465</v>
      </c>
      <c r="L1937" s="168" t="s">
        <v>252</v>
      </c>
      <c r="M1937" s="175" t="n">
        <v>126</v>
      </c>
      <c r="N1937" s="174" t="n">
        <f aca="false">(D1937*G1937)*B1937</f>
        <v>0</v>
      </c>
    </row>
    <row r="1938" customFormat="false" ht="15" hidden="false" customHeight="false" outlineLevel="0" collapsed="false">
      <c r="A1938" s="176"/>
      <c r="B1938" s="177"/>
      <c r="C1938" s="178"/>
      <c r="D1938" s="178"/>
      <c r="E1938" s="178"/>
      <c r="F1938" s="156" t="n">
        <v>0</v>
      </c>
      <c r="G1938" s="179"/>
      <c r="H1938" s="134"/>
      <c r="I1938" s="180"/>
      <c r="J1938" s="181"/>
      <c r="K1938" s="107" t="s">
        <v>1466</v>
      </c>
      <c r="L1938" s="182"/>
      <c r="M1938" s="296"/>
      <c r="N1938" s="183" t="s">
        <v>5</v>
      </c>
    </row>
    <row r="1939" customFormat="false" ht="15" hidden="false" customHeight="false" outlineLevel="0" collapsed="false">
      <c r="A1939" s="150" t="n">
        <v>4501</v>
      </c>
      <c r="B1939" s="141"/>
      <c r="C1939" s="111" t="s">
        <v>27</v>
      </c>
      <c r="D1939" s="142" t="n">
        <v>15</v>
      </c>
      <c r="E1939" s="111" t="n">
        <v>1</v>
      </c>
      <c r="F1939" s="156" t="n">
        <v>113.4</v>
      </c>
      <c r="G1939" s="143" t="n">
        <v>0.81</v>
      </c>
      <c r="H1939" s="115" t="n">
        <v>1</v>
      </c>
      <c r="I1939" s="253" t="s">
        <v>28</v>
      </c>
      <c r="J1939" s="159"/>
      <c r="K1939" s="152" t="s">
        <v>1467</v>
      </c>
      <c r="L1939" s="168" t="s">
        <v>252</v>
      </c>
      <c r="M1939" s="175" t="n">
        <v>126</v>
      </c>
      <c r="N1939" s="174" t="n">
        <f aca="false">(D1939*G1939)*B1939</f>
        <v>0</v>
      </c>
    </row>
    <row r="1940" customFormat="false" ht="15" hidden="false" customHeight="false" outlineLevel="0" collapsed="false">
      <c r="A1940" s="150" t="n">
        <v>4502</v>
      </c>
      <c r="B1940" s="141"/>
      <c r="C1940" s="111" t="s">
        <v>27</v>
      </c>
      <c r="D1940" s="142" t="n">
        <v>15</v>
      </c>
      <c r="E1940" s="111" t="n">
        <v>1</v>
      </c>
      <c r="F1940" s="156" t="n">
        <v>120.4</v>
      </c>
      <c r="G1940" s="143" t="n">
        <v>0.86</v>
      </c>
      <c r="H1940" s="115" t="n">
        <v>1</v>
      </c>
      <c r="I1940" s="253" t="s">
        <v>28</v>
      </c>
      <c r="J1940" s="159"/>
      <c r="K1940" s="152" t="s">
        <v>661</v>
      </c>
      <c r="L1940" s="168" t="s">
        <v>252</v>
      </c>
      <c r="M1940" s="175" t="n">
        <v>126</v>
      </c>
      <c r="N1940" s="174" t="n">
        <f aca="false">(D1940*G1940)*B1940</f>
        <v>0</v>
      </c>
    </row>
    <row r="1941" customFormat="false" ht="15" hidden="false" customHeight="false" outlineLevel="0" collapsed="false">
      <c r="A1941" s="150" t="n">
        <v>4692</v>
      </c>
      <c r="B1941" s="141"/>
      <c r="C1941" s="111" t="s">
        <v>27</v>
      </c>
      <c r="D1941" s="142" t="n">
        <v>15</v>
      </c>
      <c r="E1941" s="111" t="n">
        <v>1</v>
      </c>
      <c r="F1941" s="156" t="n">
        <v>112</v>
      </c>
      <c r="G1941" s="143" t="n">
        <v>0.8</v>
      </c>
      <c r="H1941" s="115" t="n">
        <v>1</v>
      </c>
      <c r="I1941" s="253" t="s">
        <v>28</v>
      </c>
      <c r="J1941" s="159"/>
      <c r="K1941" s="306" t="s">
        <v>664</v>
      </c>
      <c r="L1941" s="168" t="s">
        <v>252</v>
      </c>
      <c r="M1941" s="175" t="n">
        <v>126</v>
      </c>
      <c r="N1941" s="174" t="n">
        <f aca="false">(D1941*G1941)*B1941</f>
        <v>0</v>
      </c>
    </row>
    <row r="1942" customFormat="false" ht="15" hidden="false" customHeight="false" outlineLevel="0" collapsed="false">
      <c r="A1942" s="150" t="n">
        <v>4693</v>
      </c>
      <c r="B1942" s="141"/>
      <c r="C1942" s="111" t="s">
        <v>27</v>
      </c>
      <c r="D1942" s="142" t="n">
        <v>15</v>
      </c>
      <c r="E1942" s="111" t="n">
        <v>1</v>
      </c>
      <c r="F1942" s="156" t="n">
        <v>131.6</v>
      </c>
      <c r="G1942" s="143" t="n">
        <v>0.94</v>
      </c>
      <c r="H1942" s="115" t="n">
        <v>1</v>
      </c>
      <c r="I1942" s="253" t="s">
        <v>28</v>
      </c>
      <c r="J1942" s="159"/>
      <c r="K1942" s="201" t="s">
        <v>662</v>
      </c>
      <c r="L1942" s="168" t="s">
        <v>252</v>
      </c>
      <c r="M1942" s="175" t="n">
        <v>126</v>
      </c>
      <c r="N1942" s="174" t="n">
        <f aca="false">(D1942*G1942)*B1942</f>
        <v>0</v>
      </c>
    </row>
    <row r="1943" customFormat="false" ht="15" hidden="false" customHeight="false" outlineLevel="0" collapsed="false">
      <c r="A1943" s="176"/>
      <c r="B1943" s="177"/>
      <c r="C1943" s="178"/>
      <c r="D1943" s="178"/>
      <c r="E1943" s="178"/>
      <c r="F1943" s="156" t="n">
        <v>0</v>
      </c>
      <c r="G1943" s="179"/>
      <c r="H1943" s="134"/>
      <c r="I1943" s="180"/>
      <c r="J1943" s="181"/>
      <c r="K1943" s="107" t="s">
        <v>1468</v>
      </c>
      <c r="L1943" s="182"/>
      <c r="M1943" s="296"/>
      <c r="N1943" s="183" t="s">
        <v>5</v>
      </c>
    </row>
    <row r="1944" customFormat="false" ht="15" hidden="false" customHeight="false" outlineLevel="0" collapsed="false">
      <c r="A1944" s="150" t="n">
        <v>4516</v>
      </c>
      <c r="B1944" s="141"/>
      <c r="C1944" s="111" t="s">
        <v>27</v>
      </c>
      <c r="D1944" s="142" t="n">
        <v>15</v>
      </c>
      <c r="E1944" s="111" t="n">
        <v>1</v>
      </c>
      <c r="F1944" s="156" t="n">
        <v>105</v>
      </c>
      <c r="G1944" s="143" t="n">
        <v>0.75</v>
      </c>
      <c r="H1944" s="115" t="n">
        <v>1</v>
      </c>
      <c r="I1944" s="253" t="s">
        <v>28</v>
      </c>
      <c r="J1944" s="159"/>
      <c r="K1944" s="152" t="s">
        <v>1469</v>
      </c>
      <c r="L1944" s="168" t="s">
        <v>252</v>
      </c>
      <c r="M1944" s="175" t="n">
        <v>126</v>
      </c>
      <c r="N1944" s="174" t="n">
        <f aca="false">(D1944*G1944)*B1944</f>
        <v>0</v>
      </c>
    </row>
    <row r="1945" customFormat="false" ht="15" hidden="false" customHeight="false" outlineLevel="0" collapsed="false">
      <c r="A1945" s="150" t="n">
        <v>4517</v>
      </c>
      <c r="B1945" s="141"/>
      <c r="C1945" s="111" t="s">
        <v>27</v>
      </c>
      <c r="D1945" s="142" t="n">
        <v>15</v>
      </c>
      <c r="E1945" s="111" t="n">
        <v>1</v>
      </c>
      <c r="F1945" s="156" t="n">
        <v>105</v>
      </c>
      <c r="G1945" s="143" t="n">
        <v>0.75</v>
      </c>
      <c r="H1945" s="115" t="n">
        <v>1</v>
      </c>
      <c r="I1945" s="253" t="s">
        <v>28</v>
      </c>
      <c r="J1945" s="159"/>
      <c r="K1945" s="152" t="s">
        <v>1470</v>
      </c>
      <c r="L1945" s="168" t="s">
        <v>252</v>
      </c>
      <c r="M1945" s="175" t="n">
        <v>126</v>
      </c>
      <c r="N1945" s="174" t="n">
        <f aca="false">(D1945*G1945)*B1945</f>
        <v>0</v>
      </c>
    </row>
    <row r="1946" customFormat="false" ht="15" hidden="false" customHeight="false" outlineLevel="0" collapsed="false">
      <c r="A1946" s="150" t="n">
        <v>4518</v>
      </c>
      <c r="B1946" s="141"/>
      <c r="C1946" s="111" t="s">
        <v>27</v>
      </c>
      <c r="D1946" s="142" t="n">
        <v>15</v>
      </c>
      <c r="E1946" s="111" t="n">
        <v>1</v>
      </c>
      <c r="F1946" s="156" t="n">
        <v>105</v>
      </c>
      <c r="G1946" s="143" t="n">
        <v>0.75</v>
      </c>
      <c r="H1946" s="115" t="n">
        <v>1</v>
      </c>
      <c r="I1946" s="253" t="s">
        <v>28</v>
      </c>
      <c r="J1946" s="159"/>
      <c r="K1946" s="152" t="s">
        <v>1460</v>
      </c>
      <c r="L1946" s="168" t="s">
        <v>252</v>
      </c>
      <c r="M1946" s="175" t="n">
        <v>126</v>
      </c>
      <c r="N1946" s="174" t="n">
        <f aca="false">(D1946*G1946)*B1946</f>
        <v>0</v>
      </c>
    </row>
    <row r="1947" customFormat="false" ht="15" hidden="false" customHeight="false" outlineLevel="0" collapsed="false">
      <c r="A1947" s="150" t="n">
        <v>4519</v>
      </c>
      <c r="B1947" s="141"/>
      <c r="C1947" s="111" t="s">
        <v>27</v>
      </c>
      <c r="D1947" s="142" t="n">
        <v>15</v>
      </c>
      <c r="E1947" s="111" t="n">
        <v>1</v>
      </c>
      <c r="F1947" s="156" t="n">
        <v>105</v>
      </c>
      <c r="G1947" s="143" t="n">
        <v>0.75</v>
      </c>
      <c r="H1947" s="115" t="n">
        <v>1</v>
      </c>
      <c r="I1947" s="253" t="s">
        <v>28</v>
      </c>
      <c r="J1947" s="159"/>
      <c r="K1947" s="152" t="s">
        <v>1471</v>
      </c>
      <c r="L1947" s="168" t="s">
        <v>252</v>
      </c>
      <c r="M1947" s="175" t="n">
        <v>126</v>
      </c>
      <c r="N1947" s="174" t="n">
        <f aca="false">(D1947*G1947)*B1947</f>
        <v>0</v>
      </c>
    </row>
    <row r="1948" customFormat="false" ht="15" hidden="false" customHeight="false" outlineLevel="0" collapsed="false">
      <c r="A1948" s="176"/>
      <c r="B1948" s="177"/>
      <c r="C1948" s="178"/>
      <c r="D1948" s="178"/>
      <c r="E1948" s="178"/>
      <c r="F1948" s="156" t="n">
        <v>0</v>
      </c>
      <c r="G1948" s="179"/>
      <c r="H1948" s="134"/>
      <c r="I1948" s="180"/>
      <c r="J1948" s="181"/>
      <c r="K1948" s="107" t="s">
        <v>666</v>
      </c>
      <c r="L1948" s="182"/>
      <c r="M1948" s="296"/>
      <c r="N1948" s="183" t="s">
        <v>5</v>
      </c>
    </row>
    <row r="1949" customFormat="false" ht="15" hidden="false" customHeight="false" outlineLevel="0" collapsed="false">
      <c r="A1949" s="150" t="n">
        <v>4076</v>
      </c>
      <c r="B1949" s="141"/>
      <c r="C1949" s="111" t="s">
        <v>27</v>
      </c>
      <c r="D1949" s="142" t="n">
        <v>12</v>
      </c>
      <c r="E1949" s="142" t="n">
        <v>1</v>
      </c>
      <c r="F1949" s="156" t="n">
        <v>358.4</v>
      </c>
      <c r="G1949" s="143" t="n">
        <v>2.56</v>
      </c>
      <c r="H1949" s="115" t="n">
        <v>1</v>
      </c>
      <c r="I1949" s="253" t="s">
        <v>28</v>
      </c>
      <c r="J1949" s="159"/>
      <c r="K1949" s="149" t="s">
        <v>215</v>
      </c>
      <c r="L1949" s="168" t="s">
        <v>245</v>
      </c>
      <c r="M1949" s="175" t="n">
        <v>126</v>
      </c>
      <c r="N1949" s="174" t="n">
        <f aca="false">(D1949*G1949)*B1949</f>
        <v>0</v>
      </c>
    </row>
    <row r="1950" customFormat="false" ht="15" hidden="false" customHeight="false" outlineLevel="0" collapsed="false">
      <c r="A1950" s="150" t="n">
        <v>4077</v>
      </c>
      <c r="B1950" s="141"/>
      <c r="C1950" s="111" t="s">
        <v>27</v>
      </c>
      <c r="D1950" s="142" t="n">
        <v>12</v>
      </c>
      <c r="E1950" s="142" t="n">
        <v>1</v>
      </c>
      <c r="F1950" s="156" t="n">
        <v>180.6</v>
      </c>
      <c r="G1950" s="143" t="n">
        <v>1.29</v>
      </c>
      <c r="H1950" s="115" t="n">
        <v>1</v>
      </c>
      <c r="I1950" s="253" t="s">
        <v>28</v>
      </c>
      <c r="J1950" s="159"/>
      <c r="K1950" s="149" t="s">
        <v>213</v>
      </c>
      <c r="L1950" s="168" t="s">
        <v>245</v>
      </c>
      <c r="M1950" s="175" t="n">
        <v>126</v>
      </c>
      <c r="N1950" s="174" t="n">
        <f aca="false">(D1950*G1950)*B1950</f>
        <v>0</v>
      </c>
    </row>
    <row r="1951" customFormat="false" ht="15" hidden="false" customHeight="false" outlineLevel="0" collapsed="false">
      <c r="A1951" s="150" t="n">
        <v>4078</v>
      </c>
      <c r="B1951" s="141"/>
      <c r="C1951" s="111" t="s">
        <v>27</v>
      </c>
      <c r="D1951" s="142" t="n">
        <v>12</v>
      </c>
      <c r="E1951" s="142" t="n">
        <v>1</v>
      </c>
      <c r="F1951" s="156" t="n">
        <v>211.4</v>
      </c>
      <c r="G1951" s="143" t="n">
        <v>1.51</v>
      </c>
      <c r="H1951" s="115" t="n">
        <v>1</v>
      </c>
      <c r="I1951" s="253" t="s">
        <v>28</v>
      </c>
      <c r="J1951" s="159"/>
      <c r="K1951" s="149" t="s">
        <v>214</v>
      </c>
      <c r="L1951" s="168" t="s">
        <v>245</v>
      </c>
      <c r="M1951" s="175" t="n">
        <v>126</v>
      </c>
      <c r="N1951" s="174" t="n">
        <f aca="false">(D1951*G1951)*B1951</f>
        <v>0</v>
      </c>
    </row>
    <row r="1952" customFormat="false" ht="15" hidden="false" customHeight="false" outlineLevel="0" collapsed="false">
      <c r="A1952" s="150" t="n">
        <v>4079</v>
      </c>
      <c r="B1952" s="141"/>
      <c r="C1952" s="111" t="s">
        <v>27</v>
      </c>
      <c r="D1952" s="142" t="n">
        <v>12</v>
      </c>
      <c r="E1952" s="142" t="n">
        <v>1</v>
      </c>
      <c r="F1952" s="156" t="n">
        <v>203</v>
      </c>
      <c r="G1952" s="143" t="n">
        <v>1.45</v>
      </c>
      <c r="H1952" s="115" t="n">
        <v>1</v>
      </c>
      <c r="I1952" s="253" t="s">
        <v>28</v>
      </c>
      <c r="J1952" s="159"/>
      <c r="K1952" s="152" t="s">
        <v>222</v>
      </c>
      <c r="L1952" s="168" t="s">
        <v>245</v>
      </c>
      <c r="M1952" s="175" t="n">
        <v>126</v>
      </c>
      <c r="N1952" s="174" t="n">
        <f aca="false">(D1952*G1952)*B1952</f>
        <v>0</v>
      </c>
    </row>
    <row r="1953" customFormat="false" ht="15" hidden="false" customHeight="false" outlineLevel="0" collapsed="false">
      <c r="A1953" s="150" t="n">
        <v>4092</v>
      </c>
      <c r="B1953" s="141"/>
      <c r="C1953" s="111" t="s">
        <v>27</v>
      </c>
      <c r="D1953" s="142" t="n">
        <v>12</v>
      </c>
      <c r="E1953" s="142" t="n">
        <v>1</v>
      </c>
      <c r="F1953" s="156" t="n">
        <v>240.8</v>
      </c>
      <c r="G1953" s="143" t="n">
        <v>1.72</v>
      </c>
      <c r="H1953" s="115" t="n">
        <v>1</v>
      </c>
      <c r="I1953" s="253" t="s">
        <v>28</v>
      </c>
      <c r="J1953" s="159"/>
      <c r="K1953" s="149" t="s">
        <v>676</v>
      </c>
      <c r="L1953" s="168" t="s">
        <v>245</v>
      </c>
      <c r="M1953" s="175" t="n">
        <v>127</v>
      </c>
      <c r="N1953" s="174" t="n">
        <f aca="false">(D1953*G1953)*B1953</f>
        <v>0</v>
      </c>
    </row>
    <row r="1954" customFormat="false" ht="15" hidden="false" customHeight="false" outlineLevel="0" collapsed="false">
      <c r="A1954" s="150" t="n">
        <v>4521</v>
      </c>
      <c r="B1954" s="141"/>
      <c r="C1954" s="111" t="s">
        <v>27</v>
      </c>
      <c r="D1954" s="142" t="n">
        <v>12</v>
      </c>
      <c r="E1954" s="142" t="n">
        <v>1</v>
      </c>
      <c r="F1954" s="156" t="n">
        <v>256.2</v>
      </c>
      <c r="G1954" s="143" t="n">
        <v>1.83</v>
      </c>
      <c r="H1954" s="115" t="n">
        <v>1</v>
      </c>
      <c r="I1954" s="253" t="s">
        <v>28</v>
      </c>
      <c r="J1954" s="159"/>
      <c r="K1954" s="149" t="s">
        <v>670</v>
      </c>
      <c r="L1954" s="168" t="s">
        <v>245</v>
      </c>
      <c r="M1954" s="175" t="n">
        <v>127</v>
      </c>
      <c r="N1954" s="174" t="n">
        <f aca="false">(D1954*G1954)*B1954</f>
        <v>0</v>
      </c>
    </row>
    <row r="1955" customFormat="false" ht="15" hidden="false" customHeight="false" outlineLevel="0" collapsed="false">
      <c r="A1955" s="150" t="n">
        <v>4522</v>
      </c>
      <c r="B1955" s="141"/>
      <c r="C1955" s="111" t="s">
        <v>27</v>
      </c>
      <c r="D1955" s="142" t="n">
        <v>12</v>
      </c>
      <c r="E1955" s="142" t="n">
        <v>1</v>
      </c>
      <c r="F1955" s="156" t="n">
        <v>443.8</v>
      </c>
      <c r="G1955" s="143" t="n">
        <v>3.17</v>
      </c>
      <c r="H1955" s="115" t="n">
        <v>1</v>
      </c>
      <c r="I1955" s="253" t="s">
        <v>28</v>
      </c>
      <c r="J1955" s="159"/>
      <c r="K1955" s="149" t="s">
        <v>673</v>
      </c>
      <c r="L1955" s="168" t="s">
        <v>245</v>
      </c>
      <c r="M1955" s="175" t="n">
        <v>127</v>
      </c>
      <c r="N1955" s="174" t="n">
        <f aca="false">(D1955*G1955)*B1955</f>
        <v>0</v>
      </c>
    </row>
    <row r="1956" customFormat="false" ht="15" hidden="false" customHeight="false" outlineLevel="0" collapsed="false">
      <c r="A1956" s="150" t="n">
        <v>4523</v>
      </c>
      <c r="B1956" s="141"/>
      <c r="C1956" s="111" t="s">
        <v>27</v>
      </c>
      <c r="D1956" s="142" t="n">
        <v>12</v>
      </c>
      <c r="E1956" s="142" t="n">
        <v>1</v>
      </c>
      <c r="F1956" s="156" t="n">
        <v>287</v>
      </c>
      <c r="G1956" s="143" t="n">
        <v>2.05</v>
      </c>
      <c r="H1956" s="115" t="n">
        <v>1</v>
      </c>
      <c r="I1956" s="253" t="s">
        <v>28</v>
      </c>
      <c r="J1956" s="159"/>
      <c r="K1956" s="152" t="s">
        <v>1472</v>
      </c>
      <c r="L1956" s="168" t="s">
        <v>245</v>
      </c>
      <c r="M1956" s="175" t="n">
        <v>127</v>
      </c>
      <c r="N1956" s="174" t="n">
        <f aca="false">(D1956*G1956)*B1956</f>
        <v>0</v>
      </c>
    </row>
    <row r="1957" customFormat="false" ht="15" hidden="false" customHeight="false" outlineLevel="0" collapsed="false">
      <c r="A1957" s="150" t="n">
        <v>4081</v>
      </c>
      <c r="B1957" s="141"/>
      <c r="C1957" s="111" t="s">
        <v>27</v>
      </c>
      <c r="D1957" s="142" t="n">
        <v>12</v>
      </c>
      <c r="E1957" s="142" t="n">
        <v>1</v>
      </c>
      <c r="F1957" s="156" t="n">
        <v>296.8</v>
      </c>
      <c r="G1957" s="143" t="n">
        <v>2.12</v>
      </c>
      <c r="H1957" s="115" t="n">
        <v>1</v>
      </c>
      <c r="I1957" s="253" t="s">
        <v>28</v>
      </c>
      <c r="J1957" s="159" t="s">
        <v>1473</v>
      </c>
      <c r="K1957" s="152" t="s">
        <v>1474</v>
      </c>
      <c r="L1957" s="168" t="s">
        <v>245</v>
      </c>
      <c r="M1957" s="175" t="n">
        <v>127</v>
      </c>
      <c r="N1957" s="174" t="n">
        <f aca="false">(D1957*G1957)*B1957</f>
        <v>0</v>
      </c>
    </row>
    <row r="1958" customFormat="false" ht="15" hidden="false" customHeight="false" outlineLevel="0" collapsed="false">
      <c r="A1958" s="150" t="n">
        <v>4082</v>
      </c>
      <c r="B1958" s="141"/>
      <c r="C1958" s="111" t="s">
        <v>27</v>
      </c>
      <c r="D1958" s="142" t="n">
        <v>12</v>
      </c>
      <c r="E1958" s="142" t="n">
        <v>1</v>
      </c>
      <c r="F1958" s="156" t="n">
        <v>296.8</v>
      </c>
      <c r="G1958" s="143" t="n">
        <v>2.12</v>
      </c>
      <c r="H1958" s="115" t="n">
        <v>1</v>
      </c>
      <c r="I1958" s="253" t="s">
        <v>28</v>
      </c>
      <c r="J1958" s="159" t="s">
        <v>1473</v>
      </c>
      <c r="K1958" s="152" t="s">
        <v>1475</v>
      </c>
      <c r="L1958" s="168" t="s">
        <v>245</v>
      </c>
      <c r="M1958" s="175" t="n">
        <v>127</v>
      </c>
      <c r="N1958" s="174" t="n">
        <f aca="false">(D1958*G1958)*B1958</f>
        <v>0</v>
      </c>
    </row>
    <row r="1959" customFormat="false" ht="15" hidden="false" customHeight="false" outlineLevel="0" collapsed="false">
      <c r="A1959" s="150" t="n">
        <v>4083</v>
      </c>
      <c r="B1959" s="141"/>
      <c r="C1959" s="111" t="s">
        <v>27</v>
      </c>
      <c r="D1959" s="142" t="n">
        <v>12</v>
      </c>
      <c r="E1959" s="142" t="n">
        <v>1</v>
      </c>
      <c r="F1959" s="156" t="n">
        <v>296.8</v>
      </c>
      <c r="G1959" s="143" t="n">
        <v>2.12</v>
      </c>
      <c r="H1959" s="115" t="n">
        <v>1</v>
      </c>
      <c r="I1959" s="253" t="s">
        <v>28</v>
      </c>
      <c r="J1959" s="159" t="s">
        <v>1473</v>
      </c>
      <c r="K1959" s="152" t="s">
        <v>1476</v>
      </c>
      <c r="L1959" s="168" t="s">
        <v>245</v>
      </c>
      <c r="M1959" s="175" t="n">
        <v>127</v>
      </c>
      <c r="N1959" s="174" t="n">
        <f aca="false">(D1959*G1959)*B1959</f>
        <v>0</v>
      </c>
    </row>
    <row r="1960" customFormat="false" ht="15" hidden="false" customHeight="false" outlineLevel="0" collapsed="false">
      <c r="A1960" s="150" t="n">
        <v>4084</v>
      </c>
      <c r="B1960" s="141"/>
      <c r="C1960" s="111" t="s">
        <v>27</v>
      </c>
      <c r="D1960" s="142" t="n">
        <v>12</v>
      </c>
      <c r="E1960" s="142" t="n">
        <v>1</v>
      </c>
      <c r="F1960" s="156" t="n">
        <v>277.2</v>
      </c>
      <c r="G1960" s="143" t="n">
        <v>1.98</v>
      </c>
      <c r="H1960" s="115" t="n">
        <v>1</v>
      </c>
      <c r="I1960" s="253" t="s">
        <v>28</v>
      </c>
      <c r="J1960" s="159" t="s">
        <v>1473</v>
      </c>
      <c r="K1960" s="152" t="s">
        <v>1477</v>
      </c>
      <c r="L1960" s="168" t="s">
        <v>245</v>
      </c>
      <c r="M1960" s="175" t="n">
        <v>127</v>
      </c>
      <c r="N1960" s="174" t="n">
        <f aca="false">(D1960*G1960)*B1960</f>
        <v>0</v>
      </c>
    </row>
    <row r="1961" customFormat="false" ht="15" hidden="false" customHeight="false" outlineLevel="0" collapsed="false">
      <c r="A1961" s="176"/>
      <c r="B1961" s="177"/>
      <c r="C1961" s="178"/>
      <c r="D1961" s="178"/>
      <c r="E1961" s="178"/>
      <c r="F1961" s="156" t="n">
        <v>0</v>
      </c>
      <c r="G1961" s="179"/>
      <c r="H1961" s="134"/>
      <c r="I1961" s="180"/>
      <c r="J1961" s="181"/>
      <c r="K1961" s="107" t="s">
        <v>1478</v>
      </c>
      <c r="L1961" s="182"/>
      <c r="M1961" s="296"/>
      <c r="N1961" s="183" t="s">
        <v>5</v>
      </c>
    </row>
    <row r="1962" customFormat="false" ht="15" hidden="false" customHeight="false" outlineLevel="0" collapsed="false">
      <c r="A1962" s="150" t="n">
        <v>4591</v>
      </c>
      <c r="B1962" s="141"/>
      <c r="C1962" s="111" t="s">
        <v>27</v>
      </c>
      <c r="D1962" s="142" t="n">
        <v>12</v>
      </c>
      <c r="E1962" s="142" t="n">
        <v>1</v>
      </c>
      <c r="F1962" s="156" t="n">
        <v>736.4</v>
      </c>
      <c r="G1962" s="143" t="n">
        <v>5.26</v>
      </c>
      <c r="H1962" s="115" t="n">
        <v>1</v>
      </c>
      <c r="I1962" s="253" t="s">
        <v>28</v>
      </c>
      <c r="J1962" s="159" t="s">
        <v>1479</v>
      </c>
      <c r="K1962" s="149" t="s">
        <v>1480</v>
      </c>
      <c r="L1962" s="168" t="s">
        <v>245</v>
      </c>
      <c r="M1962" s="175" t="n">
        <v>127</v>
      </c>
      <c r="N1962" s="174" t="n">
        <f aca="false">(D1962*G1962)*B1962</f>
        <v>0</v>
      </c>
    </row>
    <row r="1963" customFormat="false" ht="15" hidden="false" customHeight="false" outlineLevel="0" collapsed="false">
      <c r="A1963" s="150" t="n">
        <v>4707</v>
      </c>
      <c r="B1963" s="141"/>
      <c r="C1963" s="111" t="s">
        <v>27</v>
      </c>
      <c r="D1963" s="142" t="n">
        <v>12</v>
      </c>
      <c r="E1963" s="142" t="n">
        <v>1</v>
      </c>
      <c r="F1963" s="156" t="n">
        <v>1421</v>
      </c>
      <c r="G1963" s="143" t="n">
        <v>10.15</v>
      </c>
      <c r="H1963" s="115" t="n">
        <v>1</v>
      </c>
      <c r="I1963" s="253" t="s">
        <v>28</v>
      </c>
      <c r="J1963" s="159" t="s">
        <v>1479</v>
      </c>
      <c r="K1963" s="149" t="s">
        <v>1481</v>
      </c>
      <c r="L1963" s="168" t="s">
        <v>245</v>
      </c>
      <c r="M1963" s="175" t="n">
        <v>127</v>
      </c>
      <c r="N1963" s="174" t="n">
        <f aca="false">(D1963*G1963)*B1963</f>
        <v>0</v>
      </c>
    </row>
    <row r="1964" customFormat="false" ht="15" hidden="false" customHeight="false" outlineLevel="0" collapsed="false">
      <c r="A1964" s="150" t="n">
        <v>4592</v>
      </c>
      <c r="B1964" s="141"/>
      <c r="C1964" s="111" t="s">
        <v>27</v>
      </c>
      <c r="D1964" s="142" t="n">
        <v>12</v>
      </c>
      <c r="E1964" s="142" t="n">
        <v>1</v>
      </c>
      <c r="F1964" s="156" t="n">
        <v>932.4</v>
      </c>
      <c r="G1964" s="143" t="n">
        <v>6.66</v>
      </c>
      <c r="H1964" s="115" t="n">
        <v>1</v>
      </c>
      <c r="I1964" s="253" t="s">
        <v>28</v>
      </c>
      <c r="J1964" s="159" t="s">
        <v>1479</v>
      </c>
      <c r="K1964" s="149" t="s">
        <v>1482</v>
      </c>
      <c r="L1964" s="168" t="s">
        <v>245</v>
      </c>
      <c r="M1964" s="175" t="n">
        <v>127</v>
      </c>
      <c r="N1964" s="174" t="n">
        <f aca="false">(D1964*G1964)*B1964</f>
        <v>0</v>
      </c>
    </row>
    <row r="1965" customFormat="false" ht="15" hidden="false" customHeight="false" outlineLevel="0" collapsed="false">
      <c r="A1965" s="150" t="n">
        <v>4593</v>
      </c>
      <c r="B1965" s="141"/>
      <c r="C1965" s="111" t="s">
        <v>27</v>
      </c>
      <c r="D1965" s="142" t="n">
        <v>12</v>
      </c>
      <c r="E1965" s="142" t="n">
        <v>1</v>
      </c>
      <c r="F1965" s="156" t="n">
        <v>1030.4</v>
      </c>
      <c r="G1965" s="143" t="n">
        <v>7.36</v>
      </c>
      <c r="H1965" s="115" t="n">
        <v>1</v>
      </c>
      <c r="I1965" s="253" t="s">
        <v>28</v>
      </c>
      <c r="J1965" s="159" t="s">
        <v>1479</v>
      </c>
      <c r="K1965" s="149" t="s">
        <v>1483</v>
      </c>
      <c r="L1965" s="168" t="s">
        <v>245</v>
      </c>
      <c r="M1965" s="175" t="n">
        <v>127</v>
      </c>
      <c r="N1965" s="174" t="n">
        <f aca="false">(D1965*G1965)*B1965</f>
        <v>0</v>
      </c>
    </row>
    <row r="1966" customFormat="false" ht="15" hidden="false" customHeight="false" outlineLevel="0" collapsed="false">
      <c r="A1966" s="176"/>
      <c r="B1966" s="177"/>
      <c r="C1966" s="178"/>
      <c r="D1966" s="106"/>
      <c r="E1966" s="178"/>
      <c r="F1966" s="156" t="n">
        <v>0</v>
      </c>
      <c r="G1966" s="179"/>
      <c r="H1966" s="134"/>
      <c r="I1966" s="180"/>
      <c r="J1966" s="181"/>
      <c r="K1966" s="107" t="s">
        <v>1484</v>
      </c>
      <c r="L1966" s="182"/>
      <c r="M1966" s="296"/>
      <c r="N1966" s="183" t="s">
        <v>5</v>
      </c>
    </row>
    <row r="1967" customFormat="false" ht="15" hidden="false" customHeight="false" outlineLevel="0" collapsed="false">
      <c r="A1967" s="299" t="n">
        <v>4751</v>
      </c>
      <c r="B1967" s="141"/>
      <c r="C1967" s="111" t="s">
        <v>27</v>
      </c>
      <c r="D1967" s="142" t="n">
        <v>15</v>
      </c>
      <c r="E1967" s="142" t="n">
        <v>1</v>
      </c>
      <c r="F1967" s="156" t="n">
        <v>183.4</v>
      </c>
      <c r="G1967" s="143" t="n">
        <v>1.31</v>
      </c>
      <c r="H1967" s="115" t="n">
        <v>1</v>
      </c>
      <c r="I1967" s="253" t="s">
        <v>28</v>
      </c>
      <c r="J1967" s="216" t="s">
        <v>770</v>
      </c>
      <c r="K1967" s="298" t="s">
        <v>1485</v>
      </c>
      <c r="L1967" s="168" t="s">
        <v>252</v>
      </c>
      <c r="M1967" s="175" t="n">
        <v>127</v>
      </c>
      <c r="N1967" s="174" t="n">
        <f aca="false">(D1967*G1967)*B1967</f>
        <v>0</v>
      </c>
    </row>
    <row r="1968" customFormat="false" ht="15" hidden="false" customHeight="false" outlineLevel="0" collapsed="false">
      <c r="A1968" s="299" t="n">
        <v>4752</v>
      </c>
      <c r="B1968" s="141"/>
      <c r="C1968" s="111" t="s">
        <v>27</v>
      </c>
      <c r="D1968" s="142" t="n">
        <v>15</v>
      </c>
      <c r="E1968" s="142" t="n">
        <v>1</v>
      </c>
      <c r="F1968" s="156" t="n">
        <v>183.4</v>
      </c>
      <c r="G1968" s="143" t="n">
        <v>1.31</v>
      </c>
      <c r="H1968" s="115" t="n">
        <v>1</v>
      </c>
      <c r="I1968" s="253" t="s">
        <v>28</v>
      </c>
      <c r="J1968" s="216" t="s">
        <v>770</v>
      </c>
      <c r="K1968" s="298" t="s">
        <v>1486</v>
      </c>
      <c r="L1968" s="168" t="s">
        <v>252</v>
      </c>
      <c r="M1968" s="175" t="n">
        <v>127</v>
      </c>
      <c r="N1968" s="174" t="n">
        <f aca="false">(D1968*G1968)*B1968</f>
        <v>0</v>
      </c>
    </row>
    <row r="1969" customFormat="false" ht="15" hidden="false" customHeight="false" outlineLevel="0" collapsed="false">
      <c r="A1969" s="299" t="n">
        <v>4753</v>
      </c>
      <c r="B1969" s="141"/>
      <c r="C1969" s="111" t="s">
        <v>27</v>
      </c>
      <c r="D1969" s="142" t="n">
        <v>15</v>
      </c>
      <c r="E1969" s="142" t="n">
        <v>1</v>
      </c>
      <c r="F1969" s="156" t="n">
        <v>149.8</v>
      </c>
      <c r="G1969" s="143" t="n">
        <v>1.07</v>
      </c>
      <c r="H1969" s="115" t="n">
        <v>1</v>
      </c>
      <c r="I1969" s="253" t="s">
        <v>28</v>
      </c>
      <c r="J1969" s="216" t="s">
        <v>770</v>
      </c>
      <c r="K1969" s="298" t="s">
        <v>1487</v>
      </c>
      <c r="L1969" s="168" t="s">
        <v>252</v>
      </c>
      <c r="M1969" s="175" t="n">
        <v>127</v>
      </c>
      <c r="N1969" s="174" t="n">
        <f aca="false">(D1969*G1969)*B1969</f>
        <v>0</v>
      </c>
    </row>
    <row r="1970" customFormat="false" ht="15" hidden="false" customHeight="false" outlineLevel="0" collapsed="false">
      <c r="A1970" s="299" t="n">
        <v>4754</v>
      </c>
      <c r="B1970" s="141"/>
      <c r="C1970" s="111" t="s">
        <v>27</v>
      </c>
      <c r="D1970" s="142" t="n">
        <v>15</v>
      </c>
      <c r="E1970" s="142" t="n">
        <v>1</v>
      </c>
      <c r="F1970" s="156" t="n">
        <v>166.6</v>
      </c>
      <c r="G1970" s="143" t="n">
        <v>1.19</v>
      </c>
      <c r="H1970" s="115" t="n">
        <v>1</v>
      </c>
      <c r="I1970" s="253" t="s">
        <v>28</v>
      </c>
      <c r="J1970" s="216" t="s">
        <v>770</v>
      </c>
      <c r="K1970" s="298" t="s">
        <v>1488</v>
      </c>
      <c r="L1970" s="168" t="s">
        <v>252</v>
      </c>
      <c r="M1970" s="175" t="n">
        <v>127</v>
      </c>
      <c r="N1970" s="174" t="n">
        <f aca="false">(D1970*G1970)*B1970</f>
        <v>0</v>
      </c>
    </row>
    <row r="1971" customFormat="false" ht="15" hidden="false" customHeight="false" outlineLevel="0" collapsed="false">
      <c r="A1971" s="176"/>
      <c r="B1971" s="177"/>
      <c r="C1971" s="178"/>
      <c r="D1971" s="106"/>
      <c r="E1971" s="178"/>
      <c r="F1971" s="156" t="n">
        <v>0</v>
      </c>
      <c r="G1971" s="179"/>
      <c r="H1971" s="134"/>
      <c r="I1971" s="180"/>
      <c r="J1971" s="181"/>
      <c r="K1971" s="107" t="s">
        <v>1489</v>
      </c>
      <c r="L1971" s="182"/>
      <c r="M1971" s="296"/>
      <c r="N1971" s="183" t="s">
        <v>5</v>
      </c>
    </row>
    <row r="1972" customFormat="false" ht="15" hidden="false" customHeight="false" outlineLevel="0" collapsed="false">
      <c r="A1972" s="150" t="n">
        <v>4086</v>
      </c>
      <c r="B1972" s="141"/>
      <c r="C1972" s="111" t="s">
        <v>27</v>
      </c>
      <c r="D1972" s="142" t="n">
        <v>20</v>
      </c>
      <c r="E1972" s="142" t="n">
        <v>1</v>
      </c>
      <c r="F1972" s="156" t="n">
        <v>86.8</v>
      </c>
      <c r="G1972" s="143" t="n">
        <v>0.62</v>
      </c>
      <c r="H1972" s="115" t="n">
        <v>1</v>
      </c>
      <c r="I1972" s="253" t="s">
        <v>28</v>
      </c>
      <c r="J1972" s="159"/>
      <c r="K1972" s="149" t="s">
        <v>678</v>
      </c>
      <c r="L1972" s="168" t="s">
        <v>252</v>
      </c>
      <c r="M1972" s="175" t="n">
        <v>128</v>
      </c>
      <c r="N1972" s="174" t="n">
        <f aca="false">(D1972*G1972)*B1972</f>
        <v>0</v>
      </c>
    </row>
    <row r="1973" customFormat="false" ht="15" hidden="false" customHeight="false" outlineLevel="0" collapsed="false">
      <c r="A1973" s="150" t="n">
        <v>4087</v>
      </c>
      <c r="B1973" s="141"/>
      <c r="C1973" s="111" t="s">
        <v>27</v>
      </c>
      <c r="D1973" s="142" t="n">
        <v>20</v>
      </c>
      <c r="E1973" s="142" t="n">
        <v>1</v>
      </c>
      <c r="F1973" s="156" t="n">
        <v>86.8</v>
      </c>
      <c r="G1973" s="143" t="n">
        <v>0.62</v>
      </c>
      <c r="H1973" s="115" t="n">
        <v>1</v>
      </c>
      <c r="I1973" s="253" t="s">
        <v>28</v>
      </c>
      <c r="J1973" s="159"/>
      <c r="K1973" s="149" t="s">
        <v>216</v>
      </c>
      <c r="L1973" s="168" t="s">
        <v>252</v>
      </c>
      <c r="M1973" s="175" t="n">
        <v>128</v>
      </c>
      <c r="N1973" s="174" t="n">
        <f aca="false">(D1973*G1973)*B1973</f>
        <v>0</v>
      </c>
    </row>
    <row r="1974" customFormat="false" ht="15" hidden="false" customHeight="false" outlineLevel="0" collapsed="false">
      <c r="A1974" s="150" t="n">
        <v>4088</v>
      </c>
      <c r="B1974" s="141"/>
      <c r="C1974" s="111" t="s">
        <v>27</v>
      </c>
      <c r="D1974" s="142" t="n">
        <v>20</v>
      </c>
      <c r="E1974" s="142" t="n">
        <v>1</v>
      </c>
      <c r="F1974" s="156" t="n">
        <v>86.8</v>
      </c>
      <c r="G1974" s="143" t="n">
        <v>0.62</v>
      </c>
      <c r="H1974" s="115" t="n">
        <v>1</v>
      </c>
      <c r="I1974" s="253" t="s">
        <v>28</v>
      </c>
      <c r="J1974" s="159"/>
      <c r="K1974" s="149" t="s">
        <v>1490</v>
      </c>
      <c r="L1974" s="168" t="s">
        <v>252</v>
      </c>
      <c r="M1974" s="175" t="n">
        <v>128</v>
      </c>
      <c r="N1974" s="174" t="n">
        <f aca="false">(D1974*G1974)*B1974</f>
        <v>0</v>
      </c>
    </row>
    <row r="1975" customFormat="false" ht="15" hidden="false" customHeight="false" outlineLevel="0" collapsed="false">
      <c r="A1975" s="150" t="n">
        <v>4089</v>
      </c>
      <c r="B1975" s="141"/>
      <c r="C1975" s="111" t="s">
        <v>27</v>
      </c>
      <c r="D1975" s="142" t="n">
        <v>20</v>
      </c>
      <c r="E1975" s="142" t="n">
        <v>1</v>
      </c>
      <c r="F1975" s="156" t="n">
        <v>86.8</v>
      </c>
      <c r="G1975" s="143" t="n">
        <v>0.62</v>
      </c>
      <c r="H1975" s="115" t="n">
        <v>1</v>
      </c>
      <c r="I1975" s="253" t="s">
        <v>28</v>
      </c>
      <c r="J1975" s="159"/>
      <c r="K1975" s="149" t="s">
        <v>1457</v>
      </c>
      <c r="L1975" s="168" t="s">
        <v>252</v>
      </c>
      <c r="M1975" s="175" t="n">
        <v>128</v>
      </c>
      <c r="N1975" s="174" t="n">
        <f aca="false">(D1975*G1975)*B1975</f>
        <v>0</v>
      </c>
    </row>
    <row r="1976" customFormat="false" ht="15" hidden="false" customHeight="false" outlineLevel="0" collapsed="false">
      <c r="A1976" s="150" t="n">
        <v>4531</v>
      </c>
      <c r="B1976" s="141"/>
      <c r="C1976" s="111" t="s">
        <v>27</v>
      </c>
      <c r="D1976" s="142" t="n">
        <v>20</v>
      </c>
      <c r="E1976" s="142" t="n">
        <v>1</v>
      </c>
      <c r="F1976" s="156" t="n">
        <v>138.6</v>
      </c>
      <c r="G1976" s="143" t="n">
        <v>0.99</v>
      </c>
      <c r="H1976" s="115" t="n">
        <v>1</v>
      </c>
      <c r="I1976" s="253" t="s">
        <v>28</v>
      </c>
      <c r="J1976" s="159"/>
      <c r="K1976" s="149" t="s">
        <v>679</v>
      </c>
      <c r="L1976" s="168" t="s">
        <v>252</v>
      </c>
      <c r="M1976" s="175" t="n">
        <v>128</v>
      </c>
      <c r="N1976" s="174" t="n">
        <f aca="false">(D1976*G1976)*B1976</f>
        <v>0</v>
      </c>
    </row>
    <row r="1977" customFormat="false" ht="15" hidden="false" customHeight="false" outlineLevel="0" collapsed="false">
      <c r="A1977" s="150" t="n">
        <v>4102</v>
      </c>
      <c r="B1977" s="141"/>
      <c r="C1977" s="111" t="s">
        <v>27</v>
      </c>
      <c r="D1977" s="142" t="n">
        <v>20</v>
      </c>
      <c r="E1977" s="142" t="n">
        <v>1</v>
      </c>
      <c r="F1977" s="156" t="n">
        <v>126</v>
      </c>
      <c r="G1977" s="143" t="n">
        <v>0.9</v>
      </c>
      <c r="H1977" s="115" t="n">
        <v>1</v>
      </c>
      <c r="I1977" s="253" t="s">
        <v>28</v>
      </c>
      <c r="J1977" s="159" t="s">
        <v>219</v>
      </c>
      <c r="K1977" s="149" t="s">
        <v>691</v>
      </c>
      <c r="L1977" s="168" t="s">
        <v>252</v>
      </c>
      <c r="M1977" s="175" t="n">
        <v>128</v>
      </c>
      <c r="N1977" s="174" t="n">
        <f aca="false">(D1977*G1977)*B1977</f>
        <v>0</v>
      </c>
    </row>
    <row r="1978" customFormat="false" ht="15" hidden="false" customHeight="false" outlineLevel="0" collapsed="false">
      <c r="A1978" s="150" t="n">
        <v>4532</v>
      </c>
      <c r="B1978" s="141"/>
      <c r="C1978" s="111" t="s">
        <v>27</v>
      </c>
      <c r="D1978" s="142" t="n">
        <v>20</v>
      </c>
      <c r="E1978" s="142" t="n">
        <v>1</v>
      </c>
      <c r="F1978" s="156" t="n">
        <v>86.8</v>
      </c>
      <c r="G1978" s="143" t="n">
        <v>0.62</v>
      </c>
      <c r="H1978" s="115" t="n">
        <v>1</v>
      </c>
      <c r="I1978" s="253" t="s">
        <v>28</v>
      </c>
      <c r="J1978" s="159"/>
      <c r="K1978" s="149" t="s">
        <v>1491</v>
      </c>
      <c r="L1978" s="168" t="s">
        <v>252</v>
      </c>
      <c r="M1978" s="175" t="n">
        <v>128</v>
      </c>
      <c r="N1978" s="174" t="n">
        <f aca="false">(D1978*G1978)*B1978</f>
        <v>0</v>
      </c>
    </row>
    <row r="1979" customFormat="false" ht="15" hidden="false" customHeight="false" outlineLevel="0" collapsed="false">
      <c r="A1979" s="150" t="n">
        <v>4533</v>
      </c>
      <c r="B1979" s="141"/>
      <c r="C1979" s="111" t="s">
        <v>27</v>
      </c>
      <c r="D1979" s="142" t="n">
        <v>20</v>
      </c>
      <c r="E1979" s="142" t="n">
        <v>1</v>
      </c>
      <c r="F1979" s="156" t="n">
        <v>135.8</v>
      </c>
      <c r="G1979" s="143" t="n">
        <v>0.97</v>
      </c>
      <c r="H1979" s="115" t="n">
        <v>1</v>
      </c>
      <c r="I1979" s="253" t="s">
        <v>28</v>
      </c>
      <c r="J1979" s="159"/>
      <c r="K1979" s="149" t="s">
        <v>682</v>
      </c>
      <c r="L1979" s="168" t="s">
        <v>252</v>
      </c>
      <c r="M1979" s="175" t="n">
        <v>128</v>
      </c>
      <c r="N1979" s="174" t="n">
        <f aca="false">(D1979*G1979)*B1979</f>
        <v>0</v>
      </c>
    </row>
    <row r="1980" customFormat="false" ht="15" hidden="false" customHeight="false" outlineLevel="0" collapsed="false">
      <c r="A1980" s="150" t="n">
        <v>4536</v>
      </c>
      <c r="B1980" s="141"/>
      <c r="C1980" s="111" t="s">
        <v>27</v>
      </c>
      <c r="D1980" s="142" t="n">
        <v>20</v>
      </c>
      <c r="E1980" s="142" t="n">
        <v>1</v>
      </c>
      <c r="F1980" s="156" t="n">
        <v>107.8</v>
      </c>
      <c r="G1980" s="143" t="n">
        <v>0.77</v>
      </c>
      <c r="H1980" s="115" t="n">
        <v>1</v>
      </c>
      <c r="I1980" s="253" t="s">
        <v>28</v>
      </c>
      <c r="J1980" s="159" t="s">
        <v>1473</v>
      </c>
      <c r="K1980" s="149" t="s">
        <v>686</v>
      </c>
      <c r="L1980" s="168" t="s">
        <v>252</v>
      </c>
      <c r="M1980" s="175" t="n">
        <v>128</v>
      </c>
      <c r="N1980" s="174" t="n">
        <f aca="false">(D1980*G1980)*B1980</f>
        <v>0</v>
      </c>
    </row>
    <row r="1981" customFormat="false" ht="15" hidden="false" customHeight="false" outlineLevel="0" collapsed="false">
      <c r="A1981" s="150" t="n">
        <v>4537</v>
      </c>
      <c r="B1981" s="141"/>
      <c r="C1981" s="111" t="s">
        <v>27</v>
      </c>
      <c r="D1981" s="142" t="n">
        <v>20</v>
      </c>
      <c r="E1981" s="142" t="n">
        <v>1</v>
      </c>
      <c r="F1981" s="156" t="n">
        <v>84</v>
      </c>
      <c r="G1981" s="143" t="n">
        <v>0.6</v>
      </c>
      <c r="H1981" s="115" t="n">
        <v>1</v>
      </c>
      <c r="I1981" s="253" t="s">
        <v>28</v>
      </c>
      <c r="J1981" s="159" t="s">
        <v>1473</v>
      </c>
      <c r="K1981" s="149" t="s">
        <v>1492</v>
      </c>
      <c r="L1981" s="168" t="s">
        <v>252</v>
      </c>
      <c r="M1981" s="175" t="n">
        <v>128</v>
      </c>
      <c r="N1981" s="174" t="n">
        <f aca="false">(D1981*G1981)*B1981</f>
        <v>0</v>
      </c>
    </row>
    <row r="1982" customFormat="false" ht="15" hidden="false" customHeight="false" outlineLevel="0" collapsed="false">
      <c r="A1982" s="150" t="n">
        <v>4538</v>
      </c>
      <c r="B1982" s="141"/>
      <c r="C1982" s="111" t="s">
        <v>27</v>
      </c>
      <c r="D1982" s="142" t="n">
        <v>20</v>
      </c>
      <c r="E1982" s="142" t="n">
        <v>1</v>
      </c>
      <c r="F1982" s="156" t="n">
        <v>86.8</v>
      </c>
      <c r="G1982" s="143" t="n">
        <v>0.62</v>
      </c>
      <c r="H1982" s="115" t="n">
        <v>1</v>
      </c>
      <c r="I1982" s="253" t="s">
        <v>28</v>
      </c>
      <c r="J1982" s="159" t="s">
        <v>1473</v>
      </c>
      <c r="K1982" s="149" t="s">
        <v>688</v>
      </c>
      <c r="L1982" s="168" t="s">
        <v>252</v>
      </c>
      <c r="M1982" s="175" t="n">
        <v>128</v>
      </c>
      <c r="N1982" s="174" t="n">
        <f aca="false">(D1982*G1982)*B1982</f>
        <v>0</v>
      </c>
    </row>
    <row r="1983" customFormat="false" ht="15" hidden="false" customHeight="false" outlineLevel="0" collapsed="false">
      <c r="A1983" s="150" t="n">
        <v>4539</v>
      </c>
      <c r="B1983" s="141"/>
      <c r="C1983" s="111" t="s">
        <v>27</v>
      </c>
      <c r="D1983" s="142" t="n">
        <v>20</v>
      </c>
      <c r="E1983" s="142" t="n">
        <v>1</v>
      </c>
      <c r="F1983" s="156" t="n">
        <v>103.6</v>
      </c>
      <c r="G1983" s="143" t="n">
        <v>0.74</v>
      </c>
      <c r="H1983" s="115" t="n">
        <v>1</v>
      </c>
      <c r="I1983" s="253" t="s">
        <v>28</v>
      </c>
      <c r="J1983" s="159" t="s">
        <v>1473</v>
      </c>
      <c r="K1983" s="149" t="s">
        <v>689</v>
      </c>
      <c r="L1983" s="168" t="s">
        <v>252</v>
      </c>
      <c r="M1983" s="175" t="n">
        <v>128</v>
      </c>
      <c r="N1983" s="174" t="n">
        <f aca="false">(D1983*G1983)*B1983</f>
        <v>0</v>
      </c>
    </row>
    <row r="1984" customFormat="false" ht="15" hidden="false" customHeight="false" outlineLevel="0" collapsed="false">
      <c r="A1984" s="176"/>
      <c r="B1984" s="177"/>
      <c r="C1984" s="178"/>
      <c r="D1984" s="106"/>
      <c r="E1984" s="178"/>
      <c r="F1984" s="156" t="n">
        <v>0</v>
      </c>
      <c r="G1984" s="179"/>
      <c r="H1984" s="134"/>
      <c r="I1984" s="180"/>
      <c r="J1984" s="181"/>
      <c r="K1984" s="107" t="s">
        <v>1493</v>
      </c>
      <c r="L1984" s="182"/>
      <c r="M1984" s="296"/>
      <c r="N1984" s="183" t="s">
        <v>5</v>
      </c>
    </row>
    <row r="1985" customFormat="false" ht="15" hidden="false" customHeight="false" outlineLevel="0" collapsed="false">
      <c r="A1985" s="150" t="n">
        <v>4714</v>
      </c>
      <c r="B1985" s="141"/>
      <c r="C1985" s="111" t="s">
        <v>27</v>
      </c>
      <c r="D1985" s="142" t="n">
        <v>15</v>
      </c>
      <c r="E1985" s="142" t="n">
        <v>1</v>
      </c>
      <c r="F1985" s="156" t="n">
        <v>169.4</v>
      </c>
      <c r="G1985" s="143" t="n">
        <v>1.21</v>
      </c>
      <c r="H1985" s="115" t="n">
        <v>1</v>
      </c>
      <c r="I1985" s="253" t="s">
        <v>28</v>
      </c>
      <c r="J1985" s="159"/>
      <c r="K1985" s="310" t="s">
        <v>1494</v>
      </c>
      <c r="L1985" s="168" t="s">
        <v>252</v>
      </c>
      <c r="M1985" s="175" t="n">
        <v>128</v>
      </c>
      <c r="N1985" s="174" t="n">
        <f aca="false">(D1985*G1985)*B1985</f>
        <v>0</v>
      </c>
    </row>
    <row r="1986" customFormat="false" ht="15" hidden="false" customHeight="false" outlineLevel="0" collapsed="false">
      <c r="A1986" s="150" t="n">
        <v>4719</v>
      </c>
      <c r="B1986" s="141"/>
      <c r="C1986" s="111" t="s">
        <v>27</v>
      </c>
      <c r="D1986" s="142" t="n">
        <v>15</v>
      </c>
      <c r="E1986" s="142" t="n">
        <v>1</v>
      </c>
      <c r="F1986" s="156" t="n">
        <v>172.2</v>
      </c>
      <c r="G1986" s="143" t="n">
        <v>1.23</v>
      </c>
      <c r="H1986" s="115" t="n">
        <v>1</v>
      </c>
      <c r="I1986" s="253" t="s">
        <v>28</v>
      </c>
      <c r="J1986" s="159"/>
      <c r="K1986" s="306" t="s">
        <v>1495</v>
      </c>
      <c r="L1986" s="168" t="s">
        <v>252</v>
      </c>
      <c r="M1986" s="175" t="n">
        <v>128</v>
      </c>
      <c r="N1986" s="174" t="n">
        <f aca="false">(D1986*G1986)*B1986</f>
        <v>0</v>
      </c>
    </row>
    <row r="1987" customFormat="false" ht="15" hidden="false" customHeight="false" outlineLevel="0" collapsed="false">
      <c r="A1987" s="150" t="n">
        <v>4717</v>
      </c>
      <c r="B1987" s="141"/>
      <c r="C1987" s="111" t="s">
        <v>27</v>
      </c>
      <c r="D1987" s="142" t="n">
        <v>15</v>
      </c>
      <c r="E1987" s="142" t="n">
        <v>1</v>
      </c>
      <c r="F1987" s="156" t="n">
        <v>172.2</v>
      </c>
      <c r="G1987" s="143" t="n">
        <v>1.23</v>
      </c>
      <c r="H1987" s="115" t="n">
        <v>1</v>
      </c>
      <c r="I1987" s="253" t="s">
        <v>28</v>
      </c>
      <c r="J1987" s="159"/>
      <c r="K1987" s="306" t="s">
        <v>1496</v>
      </c>
      <c r="L1987" s="168" t="s">
        <v>252</v>
      </c>
      <c r="M1987" s="175" t="n">
        <v>128</v>
      </c>
      <c r="N1987" s="174" t="n">
        <f aca="false">(D1987*G1987)*B1987</f>
        <v>0</v>
      </c>
    </row>
    <row r="1988" customFormat="false" ht="15" hidden="false" customHeight="false" outlineLevel="0" collapsed="false">
      <c r="A1988" s="150" t="n">
        <v>4718</v>
      </c>
      <c r="B1988" s="141"/>
      <c r="C1988" s="111" t="s">
        <v>27</v>
      </c>
      <c r="D1988" s="142" t="n">
        <v>15</v>
      </c>
      <c r="E1988" s="142" t="n">
        <v>1</v>
      </c>
      <c r="F1988" s="156" t="n">
        <v>228.2</v>
      </c>
      <c r="G1988" s="143" t="n">
        <v>1.63</v>
      </c>
      <c r="H1988" s="115" t="n">
        <v>1</v>
      </c>
      <c r="I1988" s="253" t="s">
        <v>28</v>
      </c>
      <c r="J1988" s="159"/>
      <c r="K1988" s="306" t="s">
        <v>1497</v>
      </c>
      <c r="L1988" s="168" t="s">
        <v>252</v>
      </c>
      <c r="M1988" s="175" t="n">
        <v>128</v>
      </c>
      <c r="N1988" s="174" t="n">
        <f aca="false">(D1988*G1988)*B1988</f>
        <v>0</v>
      </c>
    </row>
    <row r="1989" customFormat="false" ht="15" hidden="false" customHeight="false" outlineLevel="0" collapsed="false">
      <c r="A1989" s="176"/>
      <c r="B1989" s="177"/>
      <c r="C1989" s="178"/>
      <c r="D1989" s="106"/>
      <c r="E1989" s="178"/>
      <c r="F1989" s="156" t="n">
        <v>0</v>
      </c>
      <c r="G1989" s="179"/>
      <c r="H1989" s="134"/>
      <c r="I1989" s="180"/>
      <c r="J1989" s="181"/>
      <c r="K1989" s="107" t="s">
        <v>1498</v>
      </c>
      <c r="L1989" s="182"/>
      <c r="M1989" s="296"/>
      <c r="N1989" s="183" t="s">
        <v>5</v>
      </c>
    </row>
    <row r="1990" customFormat="false" ht="15" hidden="false" customHeight="false" outlineLevel="0" collapsed="false">
      <c r="A1990" s="150" t="n">
        <v>4725</v>
      </c>
      <c r="B1990" s="141"/>
      <c r="C1990" s="111" t="s">
        <v>27</v>
      </c>
      <c r="D1990" s="142" t="n">
        <v>15</v>
      </c>
      <c r="E1990" s="142" t="n">
        <v>1</v>
      </c>
      <c r="F1990" s="156" t="n">
        <v>152.6</v>
      </c>
      <c r="G1990" s="143" t="n">
        <v>1.09</v>
      </c>
      <c r="H1990" s="115" t="n">
        <v>1</v>
      </c>
      <c r="I1990" s="253" t="s">
        <v>28</v>
      </c>
      <c r="J1990" s="159"/>
      <c r="K1990" s="301" t="s">
        <v>215</v>
      </c>
      <c r="L1990" s="168" t="s">
        <v>252</v>
      </c>
      <c r="M1990" s="175" t="n">
        <v>129</v>
      </c>
      <c r="N1990" s="174" t="n">
        <f aca="false">(D1990*G1990)*B1990</f>
        <v>0</v>
      </c>
    </row>
    <row r="1991" customFormat="false" ht="15" hidden="false" customHeight="false" outlineLevel="0" collapsed="false">
      <c r="A1991" s="150" t="n">
        <v>4726</v>
      </c>
      <c r="B1991" s="141"/>
      <c r="C1991" s="111" t="s">
        <v>27</v>
      </c>
      <c r="D1991" s="142" t="n">
        <v>15</v>
      </c>
      <c r="E1991" s="142" t="n">
        <v>1</v>
      </c>
      <c r="F1991" s="156" t="n">
        <v>89.6</v>
      </c>
      <c r="G1991" s="143" t="n">
        <v>0.64</v>
      </c>
      <c r="H1991" s="115" t="n">
        <v>1</v>
      </c>
      <c r="I1991" s="253" t="s">
        <v>28</v>
      </c>
      <c r="J1991" s="159"/>
      <c r="K1991" s="306" t="s">
        <v>1499</v>
      </c>
      <c r="L1991" s="168" t="s">
        <v>252</v>
      </c>
      <c r="M1991" s="175" t="n">
        <v>129</v>
      </c>
      <c r="N1991" s="174" t="n">
        <f aca="false">(D1991*G1991)*B1991</f>
        <v>0</v>
      </c>
    </row>
    <row r="1992" customFormat="false" ht="15" hidden="false" customHeight="false" outlineLevel="0" collapsed="false">
      <c r="A1992" s="150" t="n">
        <v>4727</v>
      </c>
      <c r="B1992" s="141"/>
      <c r="C1992" s="111" t="s">
        <v>27</v>
      </c>
      <c r="D1992" s="142" t="n">
        <v>15</v>
      </c>
      <c r="E1992" s="142" t="n">
        <v>1</v>
      </c>
      <c r="F1992" s="156" t="n">
        <v>140</v>
      </c>
      <c r="G1992" s="143" t="n">
        <v>1</v>
      </c>
      <c r="H1992" s="115" t="n">
        <v>1</v>
      </c>
      <c r="I1992" s="253" t="s">
        <v>28</v>
      </c>
      <c r="J1992" s="159"/>
      <c r="K1992" s="306" t="s">
        <v>1500</v>
      </c>
      <c r="L1992" s="168" t="s">
        <v>252</v>
      </c>
      <c r="M1992" s="175" t="n">
        <v>129</v>
      </c>
      <c r="N1992" s="174" t="n">
        <f aca="false">(D1992*G1992)*B1992</f>
        <v>0</v>
      </c>
    </row>
    <row r="1993" customFormat="false" ht="15" hidden="false" customHeight="false" outlineLevel="0" collapsed="false">
      <c r="A1993" s="150" t="n">
        <v>4728</v>
      </c>
      <c r="B1993" s="141"/>
      <c r="C1993" s="111" t="s">
        <v>27</v>
      </c>
      <c r="D1993" s="142" t="n">
        <v>15</v>
      </c>
      <c r="E1993" s="142" t="n">
        <v>1</v>
      </c>
      <c r="F1993" s="156" t="n">
        <v>120.4</v>
      </c>
      <c r="G1993" s="143" t="n">
        <v>0.86</v>
      </c>
      <c r="H1993" s="115" t="n">
        <v>1</v>
      </c>
      <c r="I1993" s="253" t="s">
        <v>28</v>
      </c>
      <c r="J1993" s="159"/>
      <c r="K1993" s="306" t="s">
        <v>1501</v>
      </c>
      <c r="L1993" s="168" t="s">
        <v>252</v>
      </c>
      <c r="M1993" s="175" t="n">
        <v>129</v>
      </c>
      <c r="N1993" s="174" t="n">
        <f aca="false">(D1993*G1993)*B1993</f>
        <v>0</v>
      </c>
    </row>
    <row r="1994" customFormat="false" ht="15" hidden="false" customHeight="false" outlineLevel="0" collapsed="false">
      <c r="A1994" s="176"/>
      <c r="B1994" s="177"/>
      <c r="C1994" s="178"/>
      <c r="D1994" s="106"/>
      <c r="E1994" s="178"/>
      <c r="F1994" s="156" t="n">
        <v>0</v>
      </c>
      <c r="G1994" s="179"/>
      <c r="H1994" s="134"/>
      <c r="I1994" s="180"/>
      <c r="J1994" s="181"/>
      <c r="K1994" s="107" t="s">
        <v>1502</v>
      </c>
      <c r="L1994" s="182"/>
      <c r="M1994" s="296"/>
      <c r="N1994" s="183" t="s">
        <v>5</v>
      </c>
    </row>
    <row r="1995" customFormat="false" ht="15" hidden="false" customHeight="false" outlineLevel="0" collapsed="false">
      <c r="A1995" s="150" t="n">
        <v>4556</v>
      </c>
      <c r="B1995" s="141"/>
      <c r="C1995" s="111" t="s">
        <v>27</v>
      </c>
      <c r="D1995" s="142" t="n">
        <v>15</v>
      </c>
      <c r="E1995" s="142" t="n">
        <v>1</v>
      </c>
      <c r="F1995" s="156" t="n">
        <v>138.6</v>
      </c>
      <c r="G1995" s="143" t="n">
        <v>0.99</v>
      </c>
      <c r="H1995" s="115" t="n">
        <v>1</v>
      </c>
      <c r="I1995" s="253" t="s">
        <v>28</v>
      </c>
      <c r="J1995" s="159"/>
      <c r="K1995" s="149" t="s">
        <v>216</v>
      </c>
      <c r="L1995" s="168" t="s">
        <v>252</v>
      </c>
      <c r="M1995" s="175" t="n">
        <v>129</v>
      </c>
      <c r="N1995" s="174" t="n">
        <f aca="false">(D1995*G1995)*B1995</f>
        <v>0</v>
      </c>
    </row>
    <row r="1996" customFormat="false" ht="15" hidden="false" customHeight="false" outlineLevel="0" collapsed="false">
      <c r="A1996" s="150" t="n">
        <v>4557</v>
      </c>
      <c r="B1996" s="141"/>
      <c r="C1996" s="111" t="s">
        <v>27</v>
      </c>
      <c r="D1996" s="142" t="n">
        <v>15</v>
      </c>
      <c r="E1996" s="142" t="n">
        <v>1</v>
      </c>
      <c r="F1996" s="156" t="n">
        <v>130.2</v>
      </c>
      <c r="G1996" s="143" t="n">
        <v>0.93</v>
      </c>
      <c r="H1996" s="115" t="n">
        <v>1</v>
      </c>
      <c r="I1996" s="253" t="s">
        <v>28</v>
      </c>
      <c r="J1996" s="159"/>
      <c r="K1996" s="149" t="s">
        <v>214</v>
      </c>
      <c r="L1996" s="168" t="s">
        <v>252</v>
      </c>
      <c r="M1996" s="175" t="n">
        <v>129</v>
      </c>
      <c r="N1996" s="174" t="n">
        <f aca="false">(D1996*G1996)*B1996</f>
        <v>0</v>
      </c>
    </row>
    <row r="1997" customFormat="false" ht="15" hidden="false" customHeight="false" outlineLevel="0" collapsed="false">
      <c r="A1997" s="150" t="n">
        <v>4558</v>
      </c>
      <c r="B1997" s="141"/>
      <c r="C1997" s="111" t="s">
        <v>27</v>
      </c>
      <c r="D1997" s="142" t="n">
        <v>15</v>
      </c>
      <c r="E1997" s="142" t="n">
        <v>1</v>
      </c>
      <c r="F1997" s="156" t="n">
        <v>140</v>
      </c>
      <c r="G1997" s="143" t="n">
        <v>1</v>
      </c>
      <c r="H1997" s="115" t="n">
        <v>1</v>
      </c>
      <c r="I1997" s="253" t="s">
        <v>28</v>
      </c>
      <c r="J1997" s="159"/>
      <c r="K1997" s="149" t="s">
        <v>213</v>
      </c>
      <c r="L1997" s="168" t="s">
        <v>252</v>
      </c>
      <c r="M1997" s="175" t="n">
        <v>129</v>
      </c>
      <c r="N1997" s="174" t="n">
        <f aca="false">(D1997*G1997)*B1997</f>
        <v>0</v>
      </c>
    </row>
    <row r="1998" customFormat="false" ht="15" hidden="false" customHeight="false" outlineLevel="0" collapsed="false">
      <c r="A1998" s="150" t="n">
        <v>4559</v>
      </c>
      <c r="B1998" s="141"/>
      <c r="C1998" s="111" t="s">
        <v>27</v>
      </c>
      <c r="D1998" s="142" t="n">
        <v>15</v>
      </c>
      <c r="E1998" s="142" t="n">
        <v>1</v>
      </c>
      <c r="F1998" s="156" t="n">
        <v>116.2</v>
      </c>
      <c r="G1998" s="143" t="n">
        <v>0.83</v>
      </c>
      <c r="H1998" s="115" t="n">
        <v>1</v>
      </c>
      <c r="I1998" s="253" t="s">
        <v>28</v>
      </c>
      <c r="J1998" s="159"/>
      <c r="K1998" s="149" t="s">
        <v>678</v>
      </c>
      <c r="L1998" s="168" t="s">
        <v>252</v>
      </c>
      <c r="M1998" s="175" t="n">
        <v>129</v>
      </c>
      <c r="N1998" s="174" t="n">
        <f aca="false">(D1998*G1998)*B1998</f>
        <v>0</v>
      </c>
    </row>
    <row r="1999" customFormat="false" ht="15" hidden="false" customHeight="false" outlineLevel="0" collapsed="false">
      <c r="A1999" s="176"/>
      <c r="B1999" s="177"/>
      <c r="C1999" s="178"/>
      <c r="D1999" s="106"/>
      <c r="E1999" s="178"/>
      <c r="F1999" s="156" t="n">
        <v>0</v>
      </c>
      <c r="G1999" s="179"/>
      <c r="H1999" s="134"/>
      <c r="I1999" s="180"/>
      <c r="J1999" s="181"/>
      <c r="K1999" s="107" t="s">
        <v>1503</v>
      </c>
      <c r="L1999" s="182"/>
      <c r="M1999" s="296"/>
      <c r="N1999" s="183" t="s">
        <v>5</v>
      </c>
    </row>
    <row r="2000" customFormat="false" ht="15" hidden="false" customHeight="false" outlineLevel="0" collapsed="false">
      <c r="A2000" s="150" t="n">
        <v>4101</v>
      </c>
      <c r="B2000" s="141"/>
      <c r="C2000" s="111" t="s">
        <v>27</v>
      </c>
      <c r="D2000" s="142" t="n">
        <v>20</v>
      </c>
      <c r="E2000" s="142" t="n">
        <v>1</v>
      </c>
      <c r="F2000" s="156" t="n">
        <v>82.6</v>
      </c>
      <c r="G2000" s="143" t="n">
        <v>0.59</v>
      </c>
      <c r="H2000" s="115" t="n">
        <v>1</v>
      </c>
      <c r="I2000" s="253" t="s">
        <v>28</v>
      </c>
      <c r="J2000" s="159"/>
      <c r="K2000" s="149" t="s">
        <v>268</v>
      </c>
      <c r="L2000" s="168" t="s">
        <v>252</v>
      </c>
      <c r="M2000" s="175" t="n">
        <v>129</v>
      </c>
      <c r="N2000" s="174" t="n">
        <f aca="false">(D2000*G2000)*B2000</f>
        <v>0</v>
      </c>
    </row>
    <row r="2001" customFormat="false" ht="15" hidden="false" customHeight="false" outlineLevel="0" collapsed="false">
      <c r="A2001" s="150" t="n">
        <v>4103</v>
      </c>
      <c r="B2001" s="141"/>
      <c r="C2001" s="111" t="s">
        <v>27</v>
      </c>
      <c r="D2001" s="142" t="n">
        <v>20</v>
      </c>
      <c r="E2001" s="142" t="n">
        <v>1</v>
      </c>
      <c r="F2001" s="156" t="n">
        <v>105</v>
      </c>
      <c r="G2001" s="143" t="n">
        <v>0.75</v>
      </c>
      <c r="H2001" s="115" t="n">
        <v>1</v>
      </c>
      <c r="I2001" s="253" t="s">
        <v>28</v>
      </c>
      <c r="J2001" s="159"/>
      <c r="K2001" s="149" t="s">
        <v>1163</v>
      </c>
      <c r="L2001" s="168" t="s">
        <v>252</v>
      </c>
      <c r="M2001" s="175" t="n">
        <v>129</v>
      </c>
      <c r="N2001" s="174" t="n">
        <f aca="false">(D2001*G2001)*B2001</f>
        <v>0</v>
      </c>
    </row>
    <row r="2002" customFormat="false" ht="15" hidden="false" customHeight="false" outlineLevel="0" collapsed="false">
      <c r="A2002" s="150" t="n">
        <v>4107</v>
      </c>
      <c r="B2002" s="141"/>
      <c r="C2002" s="111" t="s">
        <v>27</v>
      </c>
      <c r="D2002" s="142" t="n">
        <v>20</v>
      </c>
      <c r="E2002" s="142" t="n">
        <v>1</v>
      </c>
      <c r="F2002" s="156" t="n">
        <v>77</v>
      </c>
      <c r="G2002" s="143" t="n">
        <v>0.55</v>
      </c>
      <c r="H2002" s="115" t="n">
        <v>1</v>
      </c>
      <c r="I2002" s="253" t="s">
        <v>28</v>
      </c>
      <c r="J2002" s="159"/>
      <c r="K2002" s="149" t="s">
        <v>1504</v>
      </c>
      <c r="L2002" s="168" t="s">
        <v>252</v>
      </c>
      <c r="M2002" s="175" t="n">
        <v>129</v>
      </c>
      <c r="N2002" s="174" t="n">
        <f aca="false">(D2002*G2002)*B2002</f>
        <v>0</v>
      </c>
    </row>
    <row r="2003" customFormat="false" ht="15" hidden="false" customHeight="false" outlineLevel="0" collapsed="false">
      <c r="A2003" s="150" t="n">
        <v>4109</v>
      </c>
      <c r="B2003" s="141"/>
      <c r="C2003" s="111" t="s">
        <v>27</v>
      </c>
      <c r="D2003" s="142" t="n">
        <v>20</v>
      </c>
      <c r="E2003" s="142" t="n">
        <v>1</v>
      </c>
      <c r="F2003" s="156" t="n">
        <v>74.2</v>
      </c>
      <c r="G2003" s="143" t="n">
        <v>0.53</v>
      </c>
      <c r="H2003" s="115" t="n">
        <v>1</v>
      </c>
      <c r="I2003" s="253" t="s">
        <v>28</v>
      </c>
      <c r="J2003" s="159"/>
      <c r="K2003" s="149" t="s">
        <v>1505</v>
      </c>
      <c r="L2003" s="168" t="s">
        <v>252</v>
      </c>
      <c r="M2003" s="175" t="n">
        <v>129</v>
      </c>
      <c r="N2003" s="174" t="n">
        <f aca="false">(D2003*G2003)*B2003</f>
        <v>0</v>
      </c>
    </row>
    <row r="2004" customFormat="false" ht="18" hidden="false" customHeight="false" outlineLevel="0" collapsed="false">
      <c r="A2004" s="131"/>
      <c r="B2004" s="100"/>
      <c r="C2004" s="72"/>
      <c r="D2004" s="133"/>
      <c r="E2004" s="75"/>
      <c r="F2004" s="156"/>
      <c r="G2004" s="133"/>
      <c r="H2004" s="104"/>
      <c r="I2004" s="139"/>
      <c r="J2004" s="227" t="s">
        <v>1284</v>
      </c>
      <c r="K2004" s="137"/>
      <c r="L2004" s="75"/>
      <c r="M2004" s="295"/>
      <c r="N2004" s="98" t="s">
        <v>5</v>
      </c>
    </row>
    <row r="2005" customFormat="false" ht="15" hidden="false" customHeight="false" outlineLevel="0" collapsed="false">
      <c r="A2005" s="176"/>
      <c r="B2005" s="177"/>
      <c r="C2005" s="178"/>
      <c r="D2005" s="106"/>
      <c r="E2005" s="178"/>
      <c r="F2005" s="156" t="n">
        <v>0</v>
      </c>
      <c r="G2005" s="1"/>
      <c r="H2005" s="206"/>
      <c r="I2005" s="207"/>
      <c r="J2005" s="181"/>
      <c r="K2005" s="107" t="s">
        <v>526</v>
      </c>
      <c r="L2005" s="182"/>
      <c r="M2005" s="296"/>
      <c r="N2005" s="174" t="s">
        <v>5</v>
      </c>
    </row>
    <row r="2006" customFormat="false" ht="15" hidden="false" customHeight="false" outlineLevel="0" collapsed="false">
      <c r="A2006" s="185" t="n">
        <v>41801</v>
      </c>
      <c r="B2006" s="141"/>
      <c r="C2006" s="186" t="s">
        <v>27</v>
      </c>
      <c r="D2006" s="186" t="n">
        <v>1</v>
      </c>
      <c r="E2006" s="186" t="n">
        <v>10</v>
      </c>
      <c r="F2006" s="156" t="n">
        <v>3910.62</v>
      </c>
      <c r="G2006" s="179" t="n">
        <v>2793.3</v>
      </c>
      <c r="H2006" s="115" t="n">
        <v>1000</v>
      </c>
      <c r="I2006" s="253" t="s">
        <v>897</v>
      </c>
      <c r="J2006" s="311"/>
      <c r="K2006" s="149" t="s">
        <v>452</v>
      </c>
      <c r="L2006" s="189" t="s">
        <v>528</v>
      </c>
      <c r="M2006" s="268" t="n">
        <v>129</v>
      </c>
      <c r="N2006" s="174" t="n">
        <f aca="false">(((D2006*G2006)/1000)*E2006)*B2006</f>
        <v>0</v>
      </c>
    </row>
    <row r="2007" customFormat="false" ht="15" hidden="false" customHeight="false" outlineLevel="0" collapsed="false">
      <c r="A2007" s="185" t="n">
        <v>41802</v>
      </c>
      <c r="B2007" s="141"/>
      <c r="C2007" s="186" t="s">
        <v>27</v>
      </c>
      <c r="D2007" s="186" t="n">
        <v>1</v>
      </c>
      <c r="E2007" s="186" t="n">
        <v>10</v>
      </c>
      <c r="F2007" s="156" t="n">
        <v>4225.928</v>
      </c>
      <c r="G2007" s="312" t="n">
        <v>3018.52</v>
      </c>
      <c r="H2007" s="115" t="n">
        <v>1000</v>
      </c>
      <c r="I2007" s="253" t="s">
        <v>897</v>
      </c>
      <c r="J2007" s="311"/>
      <c r="K2007" s="149" t="s">
        <v>531</v>
      </c>
      <c r="L2007" s="189" t="s">
        <v>528</v>
      </c>
      <c r="M2007" s="268" t="n">
        <v>129</v>
      </c>
      <c r="N2007" s="174" t="n">
        <f aca="false">(((D2007*G2007)/1000)*E2007)*B2007</f>
        <v>0</v>
      </c>
    </row>
    <row r="2008" customFormat="false" ht="15" hidden="false" customHeight="false" outlineLevel="0" collapsed="false">
      <c r="A2008" s="185" t="n">
        <v>41803</v>
      </c>
      <c r="B2008" s="141"/>
      <c r="C2008" s="186" t="s">
        <v>27</v>
      </c>
      <c r="D2008" s="186" t="n">
        <v>1</v>
      </c>
      <c r="E2008" s="186" t="n">
        <v>10</v>
      </c>
      <c r="F2008" s="156" t="n">
        <v>3621.478</v>
      </c>
      <c r="G2008" s="312" t="n">
        <v>2586.77</v>
      </c>
      <c r="H2008" s="115" t="n">
        <v>1000</v>
      </c>
      <c r="I2008" s="253" t="s">
        <v>897</v>
      </c>
      <c r="J2008" s="189"/>
      <c r="K2008" s="149" t="s">
        <v>908</v>
      </c>
      <c r="L2008" s="189" t="s">
        <v>528</v>
      </c>
      <c r="M2008" s="268" t="n">
        <v>129</v>
      </c>
      <c r="N2008" s="174" t="n">
        <f aca="false">(((D2008*G2008)/1000)*E2008)*B2008</f>
        <v>0</v>
      </c>
    </row>
    <row r="2009" customFormat="false" ht="15" hidden="false" customHeight="false" outlineLevel="0" collapsed="false">
      <c r="A2009" s="185" t="n">
        <v>41804</v>
      </c>
      <c r="B2009" s="141"/>
      <c r="C2009" s="186" t="s">
        <v>27</v>
      </c>
      <c r="D2009" s="186" t="n">
        <v>1</v>
      </c>
      <c r="E2009" s="186" t="n">
        <v>10</v>
      </c>
      <c r="F2009" s="156" t="n">
        <v>3727.402</v>
      </c>
      <c r="G2009" s="312" t="n">
        <v>2662.43</v>
      </c>
      <c r="H2009" s="115" t="n">
        <v>1000</v>
      </c>
      <c r="I2009" s="253" t="s">
        <v>897</v>
      </c>
      <c r="J2009" s="311"/>
      <c r="K2009" s="149" t="s">
        <v>530</v>
      </c>
      <c r="L2009" s="189" t="s">
        <v>528</v>
      </c>
      <c r="M2009" s="268" t="n">
        <v>129</v>
      </c>
      <c r="N2009" s="174" t="n">
        <f aca="false">(((D2009*G2009)/1000)*E2009)*B2009</f>
        <v>0</v>
      </c>
    </row>
    <row r="2010" customFormat="false" ht="15" hidden="false" customHeight="false" outlineLevel="0" collapsed="false">
      <c r="A2010" s="185" t="n">
        <v>41811</v>
      </c>
      <c r="B2010" s="141"/>
      <c r="C2010" s="186" t="s">
        <v>27</v>
      </c>
      <c r="D2010" s="186" t="n">
        <v>1</v>
      </c>
      <c r="E2010" s="186" t="n">
        <v>10</v>
      </c>
      <c r="F2010" s="156" t="n">
        <v>4225.928</v>
      </c>
      <c r="G2010" s="312" t="n">
        <v>3018.52</v>
      </c>
      <c r="H2010" s="115" t="n">
        <v>1000</v>
      </c>
      <c r="I2010" s="253" t="s">
        <v>897</v>
      </c>
      <c r="J2010" s="311"/>
      <c r="K2010" s="149" t="s">
        <v>532</v>
      </c>
      <c r="L2010" s="189" t="s">
        <v>528</v>
      </c>
      <c r="M2010" s="268" t="n">
        <v>130</v>
      </c>
      <c r="N2010" s="174" t="n">
        <f aca="false">(((D2010*G2010)/1000)*E2010)*B2010</f>
        <v>0</v>
      </c>
    </row>
    <row r="2011" customFormat="false" ht="15" hidden="false" customHeight="false" outlineLevel="0" collapsed="false">
      <c r="A2011" s="185" t="n">
        <v>41812</v>
      </c>
      <c r="B2011" s="141"/>
      <c r="C2011" s="186" t="s">
        <v>27</v>
      </c>
      <c r="D2011" s="186" t="n">
        <v>1</v>
      </c>
      <c r="E2011" s="186" t="n">
        <v>10</v>
      </c>
      <c r="F2011" s="156" t="n">
        <v>4436.138</v>
      </c>
      <c r="G2011" s="312" t="n">
        <v>3168.67</v>
      </c>
      <c r="H2011" s="115" t="n">
        <v>1000</v>
      </c>
      <c r="I2011" s="253" t="s">
        <v>897</v>
      </c>
      <c r="J2011" s="311"/>
      <c r="K2011" s="149" t="s">
        <v>1506</v>
      </c>
      <c r="L2011" s="189" t="s">
        <v>528</v>
      </c>
      <c r="M2011" s="268" t="n">
        <v>130</v>
      </c>
      <c r="N2011" s="174" t="n">
        <f aca="false">(((D2011*G2011)/1000)*E2011)*B2011</f>
        <v>0</v>
      </c>
    </row>
    <row r="2012" customFormat="false" ht="15" hidden="false" customHeight="false" outlineLevel="0" collapsed="false">
      <c r="A2012" s="185" t="n">
        <v>41813</v>
      </c>
      <c r="B2012" s="141"/>
      <c r="C2012" s="186" t="s">
        <v>27</v>
      </c>
      <c r="D2012" s="186" t="n">
        <v>1</v>
      </c>
      <c r="E2012" s="186" t="n">
        <v>10</v>
      </c>
      <c r="F2012" s="156" t="n">
        <v>4331.04</v>
      </c>
      <c r="G2012" s="312" t="n">
        <v>3093.6</v>
      </c>
      <c r="H2012" s="115" t="n">
        <v>1000</v>
      </c>
      <c r="I2012" s="253" t="s">
        <v>897</v>
      </c>
      <c r="J2012" s="311"/>
      <c r="K2012" s="149" t="s">
        <v>1507</v>
      </c>
      <c r="L2012" s="189" t="s">
        <v>528</v>
      </c>
      <c r="M2012" s="268" t="n">
        <v>130</v>
      </c>
      <c r="N2012" s="174" t="n">
        <f aca="false">(((D2012*G2012)/1000)*E2012)*B2012</f>
        <v>0</v>
      </c>
    </row>
    <row r="2013" customFormat="false" ht="15" hidden="false" customHeight="false" outlineLevel="0" collapsed="false">
      <c r="A2013" s="185" t="n">
        <v>41814</v>
      </c>
      <c r="B2013" s="141"/>
      <c r="C2013" s="186" t="s">
        <v>27</v>
      </c>
      <c r="D2013" s="186" t="n">
        <v>1</v>
      </c>
      <c r="E2013" s="186" t="n">
        <v>10</v>
      </c>
      <c r="F2013" s="156" t="n">
        <v>4331.04</v>
      </c>
      <c r="G2013" s="312" t="n">
        <v>3093.6</v>
      </c>
      <c r="H2013" s="115" t="n">
        <v>1000</v>
      </c>
      <c r="I2013" s="253" t="s">
        <v>897</v>
      </c>
      <c r="J2013" s="311"/>
      <c r="K2013" s="149" t="s">
        <v>437</v>
      </c>
      <c r="L2013" s="189" t="s">
        <v>528</v>
      </c>
      <c r="M2013" s="268" t="n">
        <v>130</v>
      </c>
      <c r="N2013" s="174" t="n">
        <f aca="false">(((D2013*G2013)/1000)*E2013)*B2013</f>
        <v>0</v>
      </c>
    </row>
    <row r="2014" customFormat="false" ht="15" hidden="false" customHeight="false" outlineLevel="0" collapsed="false">
      <c r="A2014" s="185" t="n">
        <v>41841</v>
      </c>
      <c r="B2014" s="141"/>
      <c r="C2014" s="186" t="s">
        <v>27</v>
      </c>
      <c r="D2014" s="186" t="n">
        <v>1</v>
      </c>
      <c r="E2014" s="186" t="n">
        <v>10</v>
      </c>
      <c r="F2014" s="156" t="n">
        <v>4716.32</v>
      </c>
      <c r="G2014" s="312" t="n">
        <v>3368.8</v>
      </c>
      <c r="H2014" s="115" t="n">
        <v>1000</v>
      </c>
      <c r="I2014" s="253" t="s">
        <v>897</v>
      </c>
      <c r="J2014" s="311" t="s">
        <v>476</v>
      </c>
      <c r="K2014" s="149" t="s">
        <v>537</v>
      </c>
      <c r="L2014" s="189" t="s">
        <v>528</v>
      </c>
      <c r="M2014" s="268" t="n">
        <v>130</v>
      </c>
      <c r="N2014" s="174" t="n">
        <f aca="false">(((D2014*G2014)/1000)*E2014)*B2014</f>
        <v>0</v>
      </c>
    </row>
    <row r="2015" customFormat="false" ht="15" hidden="false" customHeight="false" outlineLevel="0" collapsed="false">
      <c r="A2015" s="185" t="n">
        <v>41842</v>
      </c>
      <c r="B2015" s="141"/>
      <c r="C2015" s="186" t="s">
        <v>27</v>
      </c>
      <c r="D2015" s="186" t="n">
        <v>1</v>
      </c>
      <c r="E2015" s="186" t="n">
        <v>10</v>
      </c>
      <c r="F2015" s="156" t="n">
        <v>4856.558</v>
      </c>
      <c r="G2015" s="312" t="n">
        <v>3468.97</v>
      </c>
      <c r="H2015" s="115" t="n">
        <v>1000</v>
      </c>
      <c r="I2015" s="253" t="s">
        <v>897</v>
      </c>
      <c r="J2015" s="311" t="s">
        <v>476</v>
      </c>
      <c r="K2015" s="149" t="s">
        <v>1508</v>
      </c>
      <c r="L2015" s="189" t="s">
        <v>528</v>
      </c>
      <c r="M2015" s="268" t="n">
        <v>130</v>
      </c>
      <c r="N2015" s="174" t="n">
        <f aca="false">(((D2015*G2015)/1000)*E2015)*B2015</f>
        <v>0</v>
      </c>
    </row>
    <row r="2016" customFormat="false" ht="15" hidden="false" customHeight="false" outlineLevel="0" collapsed="false">
      <c r="A2016" s="185" t="n">
        <v>41843</v>
      </c>
      <c r="B2016" s="141"/>
      <c r="C2016" s="186" t="s">
        <v>27</v>
      </c>
      <c r="D2016" s="186" t="n">
        <v>1</v>
      </c>
      <c r="E2016" s="186" t="n">
        <v>10</v>
      </c>
      <c r="F2016" s="156" t="n">
        <v>4331.04</v>
      </c>
      <c r="G2016" s="312" t="n">
        <v>3093.6</v>
      </c>
      <c r="H2016" s="115" t="n">
        <v>1000</v>
      </c>
      <c r="I2016" s="253" t="s">
        <v>897</v>
      </c>
      <c r="J2016" s="311" t="s">
        <v>476</v>
      </c>
      <c r="K2016" s="149" t="s">
        <v>1509</v>
      </c>
      <c r="L2016" s="189" t="s">
        <v>528</v>
      </c>
      <c r="M2016" s="268" t="n">
        <v>130</v>
      </c>
      <c r="N2016" s="174" t="n">
        <f aca="false">(((D2016*G2016)/1000)*E2016)*B2016</f>
        <v>0</v>
      </c>
    </row>
    <row r="2017" customFormat="false" ht="15" hidden="false" customHeight="false" outlineLevel="0" collapsed="false">
      <c r="A2017" s="185" t="n">
        <v>41844</v>
      </c>
      <c r="B2017" s="141"/>
      <c r="C2017" s="186" t="s">
        <v>27</v>
      </c>
      <c r="D2017" s="186" t="n">
        <v>1</v>
      </c>
      <c r="E2017" s="186" t="n">
        <v>10</v>
      </c>
      <c r="F2017" s="156" t="n">
        <v>4961.656</v>
      </c>
      <c r="G2017" s="312" t="n">
        <v>3544.04</v>
      </c>
      <c r="H2017" s="115" t="n">
        <v>1000</v>
      </c>
      <c r="I2017" s="253" t="s">
        <v>897</v>
      </c>
      <c r="J2017" s="311" t="s">
        <v>476</v>
      </c>
      <c r="K2017" s="149" t="s">
        <v>538</v>
      </c>
      <c r="L2017" s="189" t="s">
        <v>528</v>
      </c>
      <c r="M2017" s="268" t="n">
        <v>130</v>
      </c>
      <c r="N2017" s="174" t="n">
        <f aca="false">(((D2017*G2017)/1000)*E2017)*B2017</f>
        <v>0</v>
      </c>
    </row>
    <row r="2018" customFormat="false" ht="15" hidden="false" customHeight="false" outlineLevel="0" collapsed="false">
      <c r="A2018" s="185" t="n">
        <v>41851</v>
      </c>
      <c r="B2018" s="141"/>
      <c r="C2018" s="186" t="s">
        <v>27</v>
      </c>
      <c r="D2018" s="186" t="n">
        <v>1</v>
      </c>
      <c r="E2018" s="186" t="n">
        <v>10</v>
      </c>
      <c r="F2018" s="156" t="n">
        <v>4015.718</v>
      </c>
      <c r="G2018" s="312" t="n">
        <v>2868.37</v>
      </c>
      <c r="H2018" s="115" t="n">
        <v>1000</v>
      </c>
      <c r="I2018" s="253" t="s">
        <v>897</v>
      </c>
      <c r="J2018" s="311" t="s">
        <v>476</v>
      </c>
      <c r="K2018" s="149" t="s">
        <v>1510</v>
      </c>
      <c r="L2018" s="189" t="s">
        <v>528</v>
      </c>
      <c r="M2018" s="268" t="n">
        <v>130</v>
      </c>
      <c r="N2018" s="174" t="n">
        <f aca="false">(((D2018*G2018)/1000)*E2018)*B2018</f>
        <v>0</v>
      </c>
    </row>
    <row r="2019" customFormat="false" ht="15" hidden="false" customHeight="false" outlineLevel="0" collapsed="false">
      <c r="A2019" s="185" t="n">
        <v>41852</v>
      </c>
      <c r="B2019" s="141"/>
      <c r="C2019" s="186" t="s">
        <v>27</v>
      </c>
      <c r="D2019" s="186" t="n">
        <v>1</v>
      </c>
      <c r="E2019" s="186" t="n">
        <v>10</v>
      </c>
      <c r="F2019" s="156" t="n">
        <v>4856.558</v>
      </c>
      <c r="G2019" s="312" t="n">
        <v>3468.97</v>
      </c>
      <c r="H2019" s="115" t="n">
        <v>1000</v>
      </c>
      <c r="I2019" s="253" t="s">
        <v>897</v>
      </c>
      <c r="J2019" s="311" t="s">
        <v>533</v>
      </c>
      <c r="K2019" s="149" t="s">
        <v>1511</v>
      </c>
      <c r="L2019" s="189" t="s">
        <v>528</v>
      </c>
      <c r="M2019" s="268" t="n">
        <v>130</v>
      </c>
      <c r="N2019" s="174" t="n">
        <f aca="false">(((D2019*G2019)/1000)*E2019)*B2019</f>
        <v>0</v>
      </c>
    </row>
    <row r="2020" customFormat="false" ht="15" hidden="false" customHeight="false" outlineLevel="0" collapsed="false">
      <c r="A2020" s="185" t="n">
        <v>41853</v>
      </c>
      <c r="B2020" s="141"/>
      <c r="C2020" s="186" t="s">
        <v>27</v>
      </c>
      <c r="D2020" s="186" t="n">
        <v>1</v>
      </c>
      <c r="E2020" s="186" t="n">
        <v>10</v>
      </c>
      <c r="F2020" s="156" t="n">
        <v>4225.928</v>
      </c>
      <c r="G2020" s="312" t="n">
        <v>3018.52</v>
      </c>
      <c r="H2020" s="115" t="n">
        <v>1000</v>
      </c>
      <c r="I2020" s="253" t="s">
        <v>897</v>
      </c>
      <c r="J2020" s="311" t="s">
        <v>476</v>
      </c>
      <c r="K2020" s="149" t="s">
        <v>1512</v>
      </c>
      <c r="L2020" s="189" t="s">
        <v>528</v>
      </c>
      <c r="M2020" s="268" t="n">
        <v>130</v>
      </c>
      <c r="N2020" s="174" t="n">
        <f aca="false">(((D2020*G2020)/1000)*E2020)*B2020</f>
        <v>0</v>
      </c>
    </row>
    <row r="2021" customFormat="false" ht="15" hidden="false" customHeight="false" outlineLevel="0" collapsed="false">
      <c r="A2021" s="185" t="n">
        <v>41854</v>
      </c>
      <c r="B2021" s="141"/>
      <c r="C2021" s="186" t="s">
        <v>27</v>
      </c>
      <c r="D2021" s="186" t="n">
        <v>1</v>
      </c>
      <c r="E2021" s="186" t="n">
        <v>10</v>
      </c>
      <c r="F2021" s="156" t="n">
        <v>4331.04</v>
      </c>
      <c r="G2021" s="312" t="n">
        <v>3093.6</v>
      </c>
      <c r="H2021" s="115" t="n">
        <v>1000</v>
      </c>
      <c r="I2021" s="253" t="s">
        <v>897</v>
      </c>
      <c r="J2021" s="311" t="s">
        <v>476</v>
      </c>
      <c r="K2021" s="149" t="s">
        <v>541</v>
      </c>
      <c r="L2021" s="189" t="s">
        <v>528</v>
      </c>
      <c r="M2021" s="268" t="n">
        <v>130</v>
      </c>
      <c r="N2021" s="174" t="n">
        <f aca="false">(((D2021*G2021)/1000)*E2021)*B2021</f>
        <v>0</v>
      </c>
    </row>
    <row r="2022" customFormat="false" ht="15" hidden="false" customHeight="false" outlineLevel="0" collapsed="false">
      <c r="A2022" s="185" t="n">
        <v>41821</v>
      </c>
      <c r="B2022" s="141"/>
      <c r="C2022" s="186" t="s">
        <v>27</v>
      </c>
      <c r="D2022" s="186" t="n">
        <v>1</v>
      </c>
      <c r="E2022" s="186" t="n">
        <v>10</v>
      </c>
      <c r="F2022" s="156" t="n">
        <v>3595.298</v>
      </c>
      <c r="G2022" s="312" t="n">
        <v>2568.07</v>
      </c>
      <c r="H2022" s="115" t="n">
        <v>1000</v>
      </c>
      <c r="I2022" s="253" t="s">
        <v>897</v>
      </c>
      <c r="J2022" s="311"/>
      <c r="K2022" s="149" t="s">
        <v>536</v>
      </c>
      <c r="L2022" s="189" t="s">
        <v>528</v>
      </c>
      <c r="M2022" s="268" t="n">
        <v>130</v>
      </c>
      <c r="N2022" s="174" t="n">
        <f aca="false">(((D2022*G2022)/1000)*E2022)*B2022</f>
        <v>0</v>
      </c>
    </row>
    <row r="2023" customFormat="false" ht="15" hidden="false" customHeight="false" outlineLevel="0" collapsed="false">
      <c r="A2023" s="185" t="n">
        <v>41822</v>
      </c>
      <c r="B2023" s="141"/>
      <c r="C2023" s="186" t="s">
        <v>27</v>
      </c>
      <c r="D2023" s="186" t="n">
        <v>1</v>
      </c>
      <c r="E2023" s="186" t="n">
        <v>10</v>
      </c>
      <c r="F2023" s="156" t="n">
        <v>4436.138</v>
      </c>
      <c r="G2023" s="312" t="n">
        <v>3168.67</v>
      </c>
      <c r="H2023" s="115" t="n">
        <v>1000</v>
      </c>
      <c r="I2023" s="253" t="s">
        <v>897</v>
      </c>
      <c r="J2023" s="311"/>
      <c r="K2023" s="149" t="s">
        <v>534</v>
      </c>
      <c r="L2023" s="189" t="s">
        <v>528</v>
      </c>
      <c r="M2023" s="268" t="n">
        <v>130</v>
      </c>
      <c r="N2023" s="174" t="n">
        <f aca="false">(((D2023*G2023)/1000)*E2023)*B2023</f>
        <v>0</v>
      </c>
    </row>
    <row r="2024" customFormat="false" ht="15" hidden="false" customHeight="false" outlineLevel="0" collapsed="false">
      <c r="A2024" s="185" t="n">
        <v>41823</v>
      </c>
      <c r="B2024" s="141"/>
      <c r="C2024" s="186" t="s">
        <v>27</v>
      </c>
      <c r="D2024" s="186" t="n">
        <v>1</v>
      </c>
      <c r="E2024" s="186" t="n">
        <v>10</v>
      </c>
      <c r="F2024" s="156" t="n">
        <v>3700.41</v>
      </c>
      <c r="G2024" s="312" t="n">
        <v>2643.15</v>
      </c>
      <c r="H2024" s="115" t="n">
        <v>1000</v>
      </c>
      <c r="I2024" s="253" t="s">
        <v>897</v>
      </c>
      <c r="J2024" s="311"/>
      <c r="K2024" s="205" t="s">
        <v>906</v>
      </c>
      <c r="L2024" s="189" t="s">
        <v>528</v>
      </c>
      <c r="M2024" s="268" t="n">
        <v>130</v>
      </c>
      <c r="N2024" s="174" t="n">
        <f aca="false">(((D2024*G2024)/1000)*E2024)*B2024</f>
        <v>0</v>
      </c>
    </row>
    <row r="2025" customFormat="false" ht="15" hidden="false" customHeight="false" outlineLevel="0" collapsed="false">
      <c r="A2025" s="185" t="n">
        <v>41824</v>
      </c>
      <c r="B2025" s="141"/>
      <c r="C2025" s="186" t="s">
        <v>27</v>
      </c>
      <c r="D2025" s="186" t="n">
        <v>1</v>
      </c>
      <c r="E2025" s="186" t="n">
        <v>10</v>
      </c>
      <c r="F2025" s="156" t="n">
        <v>3700.41</v>
      </c>
      <c r="G2025" s="312" t="n">
        <v>2643.15</v>
      </c>
      <c r="H2025" s="115" t="n">
        <v>1000</v>
      </c>
      <c r="I2025" s="253" t="s">
        <v>897</v>
      </c>
      <c r="J2025" s="311"/>
      <c r="K2025" s="149" t="s">
        <v>535</v>
      </c>
      <c r="L2025" s="189" t="s">
        <v>528</v>
      </c>
      <c r="M2025" s="268" t="n">
        <v>130</v>
      </c>
      <c r="N2025" s="174" t="n">
        <f aca="false">(((D2025*G2025)/1000)*E2025)*B2025</f>
        <v>0</v>
      </c>
    </row>
    <row r="2026" customFormat="false" ht="15" hidden="false" customHeight="false" outlineLevel="0" collapsed="false">
      <c r="A2026" s="150" t="n">
        <v>41861</v>
      </c>
      <c r="B2026" s="141"/>
      <c r="C2026" s="111" t="s">
        <v>27</v>
      </c>
      <c r="D2026" s="111" t="n">
        <v>1</v>
      </c>
      <c r="E2026" s="111" t="n">
        <v>12</v>
      </c>
      <c r="F2026" s="156" t="n">
        <v>2649.696</v>
      </c>
      <c r="G2026" s="143" t="n">
        <v>1577.2</v>
      </c>
      <c r="H2026" s="115" t="n">
        <v>1000</v>
      </c>
      <c r="I2026" s="253" t="s">
        <v>897</v>
      </c>
      <c r="J2026" s="313" t="s">
        <v>1513</v>
      </c>
      <c r="K2026" s="205" t="s">
        <v>542</v>
      </c>
      <c r="L2026" s="168" t="s">
        <v>543</v>
      </c>
      <c r="M2026" s="268" t="n">
        <v>131</v>
      </c>
      <c r="N2026" s="174" t="n">
        <f aca="false">(((D2026*G2026)/1000)*E2026)*B2026</f>
        <v>0</v>
      </c>
    </row>
    <row r="2027" customFormat="false" ht="15" hidden="false" customHeight="false" outlineLevel="0" collapsed="false">
      <c r="A2027" s="150" t="n">
        <v>41862</v>
      </c>
      <c r="B2027" s="141"/>
      <c r="C2027" s="111" t="s">
        <v>27</v>
      </c>
      <c r="D2027" s="111" t="n">
        <v>1</v>
      </c>
      <c r="E2027" s="111" t="n">
        <v>12</v>
      </c>
      <c r="F2027" s="156" t="n">
        <v>2903.8968</v>
      </c>
      <c r="G2027" s="143" t="n">
        <v>1728.51</v>
      </c>
      <c r="H2027" s="115" t="n">
        <v>1000</v>
      </c>
      <c r="I2027" s="253" t="s">
        <v>897</v>
      </c>
      <c r="J2027" s="313" t="s">
        <v>1513</v>
      </c>
      <c r="K2027" s="204" t="s">
        <v>1514</v>
      </c>
      <c r="L2027" s="168" t="s">
        <v>543</v>
      </c>
      <c r="M2027" s="268" t="n">
        <v>131</v>
      </c>
      <c r="N2027" s="174" t="n">
        <f aca="false">(((D2027*G2027)/1000)*E2027)*B2027</f>
        <v>0</v>
      </c>
    </row>
    <row r="2028" customFormat="false" ht="15" hidden="false" customHeight="false" outlineLevel="0" collapsed="false">
      <c r="A2028" s="150" t="n">
        <v>41863</v>
      </c>
      <c r="B2028" s="141"/>
      <c r="C2028" s="111" t="s">
        <v>27</v>
      </c>
      <c r="D2028" s="111" t="n">
        <v>1</v>
      </c>
      <c r="E2028" s="111" t="n">
        <v>12</v>
      </c>
      <c r="F2028" s="156" t="n">
        <v>2776.8048</v>
      </c>
      <c r="G2028" s="143" t="n">
        <v>1652.86</v>
      </c>
      <c r="H2028" s="115" t="n">
        <v>1000</v>
      </c>
      <c r="I2028" s="253" t="s">
        <v>897</v>
      </c>
      <c r="J2028" s="313" t="s">
        <v>1513</v>
      </c>
      <c r="K2028" s="205" t="s">
        <v>544</v>
      </c>
      <c r="L2028" s="168" t="s">
        <v>543</v>
      </c>
      <c r="M2028" s="268" t="n">
        <v>131</v>
      </c>
      <c r="N2028" s="174" t="n">
        <f aca="false">(((D2028*G2028)/1000)*E2028)*B2028</f>
        <v>0</v>
      </c>
    </row>
    <row r="2029" customFormat="false" ht="15" hidden="false" customHeight="false" outlineLevel="0" collapsed="false">
      <c r="A2029" s="150" t="n">
        <v>41864</v>
      </c>
      <c r="B2029" s="141"/>
      <c r="C2029" s="111" t="s">
        <v>27</v>
      </c>
      <c r="D2029" s="111" t="n">
        <v>1</v>
      </c>
      <c r="E2029" s="111" t="n">
        <v>12</v>
      </c>
      <c r="F2029" s="156" t="n">
        <v>3285.2064</v>
      </c>
      <c r="G2029" s="143" t="n">
        <v>1955.48</v>
      </c>
      <c r="H2029" s="115" t="n">
        <v>1000</v>
      </c>
      <c r="I2029" s="253" t="s">
        <v>897</v>
      </c>
      <c r="J2029" s="313" t="s">
        <v>1513</v>
      </c>
      <c r="K2029" s="204" t="s">
        <v>545</v>
      </c>
      <c r="L2029" s="168" t="s">
        <v>543</v>
      </c>
      <c r="M2029" s="268" t="n">
        <v>131</v>
      </c>
      <c r="N2029" s="174" t="n">
        <f aca="false">(((D2029*G2029)/1000)*E2029)*B2029</f>
        <v>0</v>
      </c>
    </row>
    <row r="2030" customFormat="false" ht="15" hidden="false" customHeight="false" outlineLevel="0" collapsed="false">
      <c r="A2030" s="176"/>
      <c r="B2030" s="177"/>
      <c r="C2030" s="178"/>
      <c r="D2030" s="106"/>
      <c r="E2030" s="178"/>
      <c r="F2030" s="156" t="n">
        <v>0</v>
      </c>
      <c r="G2030" s="179"/>
      <c r="H2030" s="134"/>
      <c r="I2030" s="180"/>
      <c r="J2030" s="181"/>
      <c r="K2030" s="107" t="s">
        <v>1515</v>
      </c>
      <c r="L2030" s="182"/>
      <c r="M2030" s="296"/>
      <c r="N2030" s="174" t="s">
        <v>5</v>
      </c>
    </row>
    <row r="2031" customFormat="false" ht="15" hidden="false" customHeight="false" outlineLevel="0" collapsed="false">
      <c r="A2031" s="140" t="n">
        <v>4571</v>
      </c>
      <c r="B2031" s="141"/>
      <c r="C2031" s="142" t="s">
        <v>27</v>
      </c>
      <c r="D2031" s="142" t="n">
        <v>1</v>
      </c>
      <c r="E2031" s="142" t="n">
        <v>200</v>
      </c>
      <c r="F2031" s="156" t="n">
        <v>2771.44</v>
      </c>
      <c r="G2031" s="143" t="n">
        <v>98.98</v>
      </c>
      <c r="H2031" s="115" t="n">
        <v>1000</v>
      </c>
      <c r="I2031" s="253" t="s">
        <v>897</v>
      </c>
      <c r="J2031" s="144"/>
      <c r="K2031" s="145" t="s">
        <v>565</v>
      </c>
      <c r="L2031" s="146" t="s">
        <v>489</v>
      </c>
      <c r="M2031" s="268" t="n">
        <v>131</v>
      </c>
      <c r="N2031" s="174" t="n">
        <f aca="false">(((D2031*G2031)/1000)*E2031)*B2031</f>
        <v>0</v>
      </c>
    </row>
    <row r="2032" customFormat="false" ht="15" hidden="false" customHeight="false" outlineLevel="0" collapsed="false">
      <c r="A2032" s="140" t="n">
        <v>4572</v>
      </c>
      <c r="B2032" s="141"/>
      <c r="C2032" s="111" t="s">
        <v>27</v>
      </c>
      <c r="D2032" s="111" t="n">
        <v>1</v>
      </c>
      <c r="E2032" s="111" t="n">
        <v>250</v>
      </c>
      <c r="F2032" s="156" t="n">
        <v>2747.85</v>
      </c>
      <c r="G2032" s="143" t="n">
        <v>78.51</v>
      </c>
      <c r="H2032" s="115" t="n">
        <v>1000</v>
      </c>
      <c r="I2032" s="253" t="s">
        <v>897</v>
      </c>
      <c r="J2032" s="159"/>
      <c r="K2032" s="149" t="s">
        <v>1516</v>
      </c>
      <c r="L2032" s="146" t="s">
        <v>486</v>
      </c>
      <c r="M2032" s="268" t="n">
        <v>131</v>
      </c>
      <c r="N2032" s="174" t="n">
        <f aca="false">(((D2032*G2032)/1000)*E2032)*B2032</f>
        <v>0</v>
      </c>
    </row>
    <row r="2033" customFormat="false" ht="15" hidden="false" customHeight="false" outlineLevel="0" collapsed="false">
      <c r="A2033" s="140" t="n">
        <v>4573</v>
      </c>
      <c r="B2033" s="141"/>
      <c r="C2033" s="111" t="s">
        <v>27</v>
      </c>
      <c r="D2033" s="111" t="n">
        <v>1</v>
      </c>
      <c r="E2033" s="111" t="n">
        <v>250</v>
      </c>
      <c r="F2033" s="156" t="n">
        <v>3012.45</v>
      </c>
      <c r="G2033" s="143" t="n">
        <v>86.07</v>
      </c>
      <c r="H2033" s="115" t="n">
        <v>1000</v>
      </c>
      <c r="I2033" s="253" t="s">
        <v>897</v>
      </c>
      <c r="J2033" s="159"/>
      <c r="K2033" s="149" t="s">
        <v>1517</v>
      </c>
      <c r="L2033" s="168" t="s">
        <v>486</v>
      </c>
      <c r="M2033" s="268" t="n">
        <v>131</v>
      </c>
      <c r="N2033" s="174" t="n">
        <f aca="false">(((D2033*G2033)/1000)*E2033)*B2033</f>
        <v>0</v>
      </c>
    </row>
    <row r="2034" customFormat="false" ht="15" hidden="false" customHeight="false" outlineLevel="0" collapsed="false">
      <c r="A2034" s="140" t="n">
        <v>4574</v>
      </c>
      <c r="B2034" s="141"/>
      <c r="C2034" s="111" t="s">
        <v>27</v>
      </c>
      <c r="D2034" s="111" t="n">
        <v>1</v>
      </c>
      <c r="E2034" s="111" t="n">
        <v>250</v>
      </c>
      <c r="F2034" s="156" t="n">
        <v>2233.35</v>
      </c>
      <c r="G2034" s="143" t="n">
        <v>63.81</v>
      </c>
      <c r="H2034" s="115" t="n">
        <v>1000</v>
      </c>
      <c r="I2034" s="253" t="s">
        <v>897</v>
      </c>
      <c r="J2034" s="159"/>
      <c r="K2034" s="149" t="s">
        <v>210</v>
      </c>
      <c r="L2034" s="168" t="s">
        <v>486</v>
      </c>
      <c r="M2034" s="268" t="n">
        <v>131</v>
      </c>
      <c r="N2034" s="174" t="n">
        <f aca="false">(((D2034*G2034)/1000)*E2034)*B2034</f>
        <v>0</v>
      </c>
    </row>
    <row r="2035" customFormat="false" ht="18" hidden="false" customHeight="false" outlineLevel="0" collapsed="false">
      <c r="A2035" s="289"/>
      <c r="B2035" s="100"/>
      <c r="C2035" s="72"/>
      <c r="D2035" s="220" t="n">
        <f aca="false">SUM(B1600:B2034)/4</f>
        <v>0</v>
      </c>
      <c r="E2035" s="133" t="s">
        <v>1518</v>
      </c>
      <c r="F2035" s="156"/>
      <c r="G2035" s="133"/>
      <c r="H2035" s="104"/>
      <c r="I2035" s="139"/>
      <c r="J2035" s="290"/>
      <c r="K2035" s="291"/>
      <c r="L2035" s="74"/>
      <c r="M2035" s="108"/>
      <c r="N2035" s="98" t="s">
        <v>5</v>
      </c>
    </row>
    <row r="2036" customFormat="false" ht="15" hidden="false" customHeight="false" outlineLevel="0" collapsed="false">
      <c r="A2036" s="289"/>
      <c r="B2036" s="100"/>
      <c r="C2036" s="72"/>
      <c r="D2036" s="73"/>
      <c r="E2036" s="75"/>
      <c r="F2036" s="156" t="n">
        <v>0</v>
      </c>
      <c r="G2036" s="138"/>
      <c r="H2036" s="104"/>
      <c r="I2036" s="139"/>
      <c r="J2036" s="290"/>
      <c r="K2036" s="138" t="s">
        <v>1519</v>
      </c>
      <c r="L2036" s="74"/>
      <c r="M2036" s="108"/>
      <c r="N2036" s="98" t="s">
        <v>5</v>
      </c>
    </row>
    <row r="2037" customFormat="false" ht="15" hidden="false" customHeight="false" outlineLevel="0" collapsed="false">
      <c r="A2037" s="150" t="n">
        <v>50031</v>
      </c>
      <c r="B2037" s="141"/>
      <c r="C2037" s="111" t="s">
        <v>27</v>
      </c>
      <c r="D2037" s="111" t="n">
        <v>1</v>
      </c>
      <c r="E2037" s="111" t="n">
        <v>175</v>
      </c>
      <c r="F2037" s="156" t="n">
        <v>2552.9</v>
      </c>
      <c r="G2037" s="252" t="n">
        <v>104.2</v>
      </c>
      <c r="H2037" s="115" t="n">
        <v>1000</v>
      </c>
      <c r="I2037" s="253" t="s">
        <v>897</v>
      </c>
      <c r="J2037" s="159"/>
      <c r="K2037" s="149" t="s">
        <v>1520</v>
      </c>
      <c r="L2037" s="168" t="s">
        <v>1521</v>
      </c>
      <c r="M2037" s="292" t="n">
        <v>131</v>
      </c>
      <c r="N2037" s="174" t="n">
        <f aca="false">(((D2037*G2037)/1000)*E2037)*B2037</f>
        <v>0</v>
      </c>
    </row>
    <row r="2038" customFormat="false" ht="15" hidden="false" customHeight="false" outlineLevel="0" collapsed="false">
      <c r="A2038" s="150" t="n">
        <v>50032</v>
      </c>
      <c r="B2038" s="141"/>
      <c r="C2038" s="111" t="s">
        <v>27</v>
      </c>
      <c r="D2038" s="111" t="n">
        <v>1</v>
      </c>
      <c r="E2038" s="111" t="n">
        <v>175</v>
      </c>
      <c r="F2038" s="156" t="n">
        <v>2552.9</v>
      </c>
      <c r="G2038" s="252" t="n">
        <v>104.2</v>
      </c>
      <c r="H2038" s="115" t="n">
        <v>1000</v>
      </c>
      <c r="I2038" s="253" t="s">
        <v>897</v>
      </c>
      <c r="J2038" s="159"/>
      <c r="K2038" s="149" t="s">
        <v>1522</v>
      </c>
      <c r="L2038" s="168" t="s">
        <v>1521</v>
      </c>
      <c r="M2038" s="292" t="n">
        <v>131</v>
      </c>
      <c r="N2038" s="174" t="n">
        <f aca="false">(((D2038*G2038)/1000)*E2038)*B2038</f>
        <v>0</v>
      </c>
    </row>
    <row r="2039" customFormat="false" ht="15" hidden="false" customHeight="false" outlineLevel="0" collapsed="false">
      <c r="A2039" s="150" t="n">
        <v>50033</v>
      </c>
      <c r="B2039" s="141"/>
      <c r="C2039" s="111" t="s">
        <v>27</v>
      </c>
      <c r="D2039" s="111" t="n">
        <v>1</v>
      </c>
      <c r="E2039" s="111" t="n">
        <v>175</v>
      </c>
      <c r="F2039" s="156" t="n">
        <v>1333.535</v>
      </c>
      <c r="G2039" s="252" t="n">
        <v>54.43</v>
      </c>
      <c r="H2039" s="115" t="n">
        <v>1000</v>
      </c>
      <c r="I2039" s="253" t="s">
        <v>897</v>
      </c>
      <c r="J2039" s="159"/>
      <c r="K2039" s="149" t="s">
        <v>1523</v>
      </c>
      <c r="L2039" s="168" t="s">
        <v>1521</v>
      </c>
      <c r="M2039" s="292" t="n">
        <v>131</v>
      </c>
      <c r="N2039" s="174" t="n">
        <f aca="false">(((D2039*G2039)/1000)*E2039)*B2039</f>
        <v>0</v>
      </c>
    </row>
    <row r="2040" customFormat="false" ht="15" hidden="false" customHeight="false" outlineLevel="0" collapsed="false">
      <c r="A2040" s="150" t="n">
        <v>50034</v>
      </c>
      <c r="B2040" s="141"/>
      <c r="C2040" s="111" t="s">
        <v>27</v>
      </c>
      <c r="D2040" s="111" t="n">
        <v>1</v>
      </c>
      <c r="E2040" s="111" t="n">
        <v>175</v>
      </c>
      <c r="F2040" s="156" t="n">
        <v>2552.9</v>
      </c>
      <c r="G2040" s="252" t="n">
        <v>104.2</v>
      </c>
      <c r="H2040" s="115" t="n">
        <v>1000</v>
      </c>
      <c r="I2040" s="253" t="s">
        <v>897</v>
      </c>
      <c r="J2040" s="159"/>
      <c r="K2040" s="149" t="s">
        <v>1524</v>
      </c>
      <c r="L2040" s="168" t="s">
        <v>1521</v>
      </c>
      <c r="M2040" s="292" t="n">
        <v>131</v>
      </c>
      <c r="N2040" s="174" t="n">
        <f aca="false">(((D2040*G2040)/1000)*E2040)*B2040</f>
        <v>0</v>
      </c>
    </row>
    <row r="2041" customFormat="false" ht="15" hidden="false" customHeight="false" outlineLevel="0" collapsed="false">
      <c r="A2041" s="150" t="n">
        <v>50035</v>
      </c>
      <c r="B2041" s="141"/>
      <c r="C2041" s="111" t="s">
        <v>27</v>
      </c>
      <c r="D2041" s="111" t="n">
        <v>1</v>
      </c>
      <c r="E2041" s="111" t="n">
        <v>175</v>
      </c>
      <c r="F2041" s="156" t="n">
        <v>1478.085</v>
      </c>
      <c r="G2041" s="252" t="n">
        <v>60.33</v>
      </c>
      <c r="H2041" s="115" t="n">
        <v>1000</v>
      </c>
      <c r="I2041" s="253" t="s">
        <v>897</v>
      </c>
      <c r="J2041" s="159"/>
      <c r="K2041" s="149" t="s">
        <v>1525</v>
      </c>
      <c r="L2041" s="168" t="s">
        <v>1521</v>
      </c>
      <c r="M2041" s="292" t="n">
        <v>131</v>
      </c>
      <c r="N2041" s="174" t="n">
        <f aca="false">(((D2041*G2041)/1000)*E2041)*B2041</f>
        <v>0</v>
      </c>
    </row>
    <row r="2042" customFormat="false" ht="15" hidden="false" customHeight="false" outlineLevel="0" collapsed="false">
      <c r="A2042" s="150" t="n">
        <v>50036</v>
      </c>
      <c r="B2042" s="141"/>
      <c r="C2042" s="111" t="s">
        <v>27</v>
      </c>
      <c r="D2042" s="111" t="n">
        <v>1</v>
      </c>
      <c r="E2042" s="111" t="n">
        <v>175</v>
      </c>
      <c r="F2042" s="156" t="n">
        <v>1295.07</v>
      </c>
      <c r="G2042" s="252" t="n">
        <v>52.86</v>
      </c>
      <c r="H2042" s="115" t="n">
        <v>1000</v>
      </c>
      <c r="I2042" s="253" t="s">
        <v>897</v>
      </c>
      <c r="J2042" s="159"/>
      <c r="K2042" s="149" t="s">
        <v>1526</v>
      </c>
      <c r="L2042" s="168" t="s">
        <v>1521</v>
      </c>
      <c r="M2042" s="292" t="n">
        <v>131</v>
      </c>
      <c r="N2042" s="174" t="n">
        <f aca="false">(((D2042*G2042)/1000)*E2042)*B2042</f>
        <v>0</v>
      </c>
    </row>
    <row r="2043" customFormat="false" ht="15" hidden="false" customHeight="false" outlineLevel="0" collapsed="false">
      <c r="A2043" s="289"/>
      <c r="B2043" s="100"/>
      <c r="C2043" s="72"/>
      <c r="D2043" s="73"/>
      <c r="E2043" s="75"/>
      <c r="F2043" s="156" t="n">
        <v>0</v>
      </c>
      <c r="G2043" s="138"/>
      <c r="H2043" s="104"/>
      <c r="I2043" s="139"/>
      <c r="J2043" s="290"/>
      <c r="K2043" s="138" t="s">
        <v>327</v>
      </c>
      <c r="L2043" s="74"/>
      <c r="M2043" s="108"/>
      <c r="N2043" s="98" t="s">
        <v>5</v>
      </c>
    </row>
    <row r="2044" customFormat="false" ht="15" hidden="false" customHeight="false" outlineLevel="0" collapsed="false">
      <c r="A2044" s="150" t="n">
        <v>50201</v>
      </c>
      <c r="B2044" s="141"/>
      <c r="C2044" s="111" t="s">
        <v>27</v>
      </c>
      <c r="D2044" s="111" t="n">
        <v>1</v>
      </c>
      <c r="E2044" s="111" t="n">
        <v>300</v>
      </c>
      <c r="F2044" s="156" t="n">
        <v>2210.88</v>
      </c>
      <c r="G2044" s="252" t="n">
        <v>52.64</v>
      </c>
      <c r="H2044" s="115" t="n">
        <v>1000</v>
      </c>
      <c r="I2044" s="253" t="s">
        <v>897</v>
      </c>
      <c r="J2044" s="159"/>
      <c r="K2044" s="149" t="s">
        <v>1527</v>
      </c>
      <c r="L2044" s="168" t="s">
        <v>126</v>
      </c>
      <c r="M2044" s="292" t="n">
        <v>131</v>
      </c>
      <c r="N2044" s="174" t="n">
        <f aca="false">(((D2044*G2044)/1000)*E2044)*B2044</f>
        <v>0</v>
      </c>
    </row>
    <row r="2045" customFormat="false" ht="15" hidden="false" customHeight="false" outlineLevel="0" collapsed="false">
      <c r="A2045" s="150" t="n">
        <v>50202</v>
      </c>
      <c r="B2045" s="141"/>
      <c r="C2045" s="111" t="s">
        <v>27</v>
      </c>
      <c r="D2045" s="111" t="n">
        <v>1</v>
      </c>
      <c r="E2045" s="111" t="n">
        <v>300</v>
      </c>
      <c r="F2045" s="156" t="n">
        <v>2210.88</v>
      </c>
      <c r="G2045" s="252" t="n">
        <v>52.64</v>
      </c>
      <c r="H2045" s="115" t="n">
        <v>1000</v>
      </c>
      <c r="I2045" s="253" t="s">
        <v>897</v>
      </c>
      <c r="J2045" s="159"/>
      <c r="K2045" s="149" t="s">
        <v>1528</v>
      </c>
      <c r="L2045" s="168" t="s">
        <v>126</v>
      </c>
      <c r="M2045" s="292" t="n">
        <v>131</v>
      </c>
      <c r="N2045" s="174" t="n">
        <f aca="false">(((D2045*G2045)/1000)*E2045)*B2045</f>
        <v>0</v>
      </c>
    </row>
    <row r="2046" customFormat="false" ht="15" hidden="false" customHeight="false" outlineLevel="0" collapsed="false">
      <c r="A2046" s="150" t="n">
        <v>50203</v>
      </c>
      <c r="B2046" s="141"/>
      <c r="C2046" s="111" t="s">
        <v>27</v>
      </c>
      <c r="D2046" s="111" t="n">
        <v>1</v>
      </c>
      <c r="E2046" s="111" t="n">
        <v>300</v>
      </c>
      <c r="F2046" s="156" t="n">
        <v>2210.88</v>
      </c>
      <c r="G2046" s="252" t="n">
        <v>52.64</v>
      </c>
      <c r="H2046" s="115" t="n">
        <v>1000</v>
      </c>
      <c r="I2046" s="253" t="s">
        <v>897</v>
      </c>
      <c r="J2046" s="159"/>
      <c r="K2046" s="149" t="s">
        <v>1529</v>
      </c>
      <c r="L2046" s="168" t="s">
        <v>126</v>
      </c>
      <c r="M2046" s="292" t="n">
        <v>131</v>
      </c>
      <c r="N2046" s="174" t="n">
        <f aca="false">(((D2046*G2046)/1000)*E2046)*B2046</f>
        <v>0</v>
      </c>
    </row>
    <row r="2047" customFormat="false" ht="15" hidden="false" customHeight="false" outlineLevel="0" collapsed="false">
      <c r="A2047" s="150" t="n">
        <v>50204</v>
      </c>
      <c r="B2047" s="141"/>
      <c r="C2047" s="111" t="s">
        <v>27</v>
      </c>
      <c r="D2047" s="111" t="n">
        <v>1</v>
      </c>
      <c r="E2047" s="111" t="n">
        <v>300</v>
      </c>
      <c r="F2047" s="156" t="n">
        <v>2196.18</v>
      </c>
      <c r="G2047" s="252" t="n">
        <v>52.29</v>
      </c>
      <c r="H2047" s="115" t="n">
        <v>1000</v>
      </c>
      <c r="I2047" s="253" t="s">
        <v>897</v>
      </c>
      <c r="J2047" s="159"/>
      <c r="K2047" s="149" t="s">
        <v>1366</v>
      </c>
      <c r="L2047" s="168" t="s">
        <v>126</v>
      </c>
      <c r="M2047" s="292" t="n">
        <v>131</v>
      </c>
      <c r="N2047" s="174" t="n">
        <f aca="false">(((D2047*G2047)/1000)*E2047)*B2047</f>
        <v>0</v>
      </c>
    </row>
    <row r="2048" customFormat="false" ht="15" hidden="false" customHeight="false" outlineLevel="0" collapsed="false">
      <c r="A2048" s="150" t="n">
        <v>50205</v>
      </c>
      <c r="B2048" s="141"/>
      <c r="C2048" s="111" t="s">
        <v>27</v>
      </c>
      <c r="D2048" s="111" t="n">
        <v>1</v>
      </c>
      <c r="E2048" s="111" t="n">
        <v>300</v>
      </c>
      <c r="F2048" s="156" t="n">
        <v>2210.88</v>
      </c>
      <c r="G2048" s="252" t="n">
        <v>52.64</v>
      </c>
      <c r="H2048" s="115" t="n">
        <v>1000</v>
      </c>
      <c r="I2048" s="253" t="s">
        <v>897</v>
      </c>
      <c r="J2048" s="159"/>
      <c r="K2048" s="149" t="s">
        <v>1530</v>
      </c>
      <c r="L2048" s="168" t="s">
        <v>126</v>
      </c>
      <c r="M2048" s="292" t="n">
        <v>131</v>
      </c>
      <c r="N2048" s="174" t="n">
        <f aca="false">(((D2048*G2048)/1000)*E2048)*B2048</f>
        <v>0</v>
      </c>
    </row>
    <row r="2049" customFormat="false" ht="15" hidden="false" customHeight="false" outlineLevel="0" collapsed="false">
      <c r="A2049" s="150" t="n">
        <v>50206</v>
      </c>
      <c r="B2049" s="141"/>
      <c r="C2049" s="111" t="s">
        <v>27</v>
      </c>
      <c r="D2049" s="111" t="n">
        <v>1</v>
      </c>
      <c r="E2049" s="111" t="n">
        <v>300</v>
      </c>
      <c r="F2049" s="156" t="n">
        <v>2081.94</v>
      </c>
      <c r="G2049" s="252" t="n">
        <v>49.57</v>
      </c>
      <c r="H2049" s="115" t="n">
        <v>1000</v>
      </c>
      <c r="I2049" s="253" t="s">
        <v>897</v>
      </c>
      <c r="J2049" s="159"/>
      <c r="K2049" s="149" t="s">
        <v>1531</v>
      </c>
      <c r="L2049" s="168" t="s">
        <v>126</v>
      </c>
      <c r="M2049" s="292" t="n">
        <v>131</v>
      </c>
      <c r="N2049" s="174" t="n">
        <f aca="false">(((D2049*G2049)/1000)*E2049)*B2049</f>
        <v>0</v>
      </c>
    </row>
    <row r="2050" customFormat="false" ht="15" hidden="false" customHeight="false" outlineLevel="0" collapsed="false">
      <c r="A2050" s="289"/>
      <c r="B2050" s="100"/>
      <c r="C2050" s="72"/>
      <c r="D2050" s="73"/>
      <c r="E2050" s="75"/>
      <c r="F2050" s="156" t="n">
        <v>0</v>
      </c>
      <c r="G2050" s="138"/>
      <c r="H2050" s="104"/>
      <c r="I2050" s="139"/>
      <c r="J2050" s="290"/>
      <c r="K2050" s="138" t="s">
        <v>1532</v>
      </c>
      <c r="L2050" s="74"/>
      <c r="M2050" s="108"/>
      <c r="N2050" s="98" t="s">
        <v>5</v>
      </c>
    </row>
    <row r="2051" customFormat="false" ht="15" hidden="false" customHeight="false" outlineLevel="0" collapsed="false">
      <c r="A2051" s="150" t="n">
        <v>50211</v>
      </c>
      <c r="B2051" s="141"/>
      <c r="C2051" s="111" t="s">
        <v>27</v>
      </c>
      <c r="D2051" s="111" t="n">
        <v>1</v>
      </c>
      <c r="E2051" s="111" t="n">
        <v>300</v>
      </c>
      <c r="F2051" s="156" t="n">
        <v>2324.28</v>
      </c>
      <c r="G2051" s="252" t="n">
        <v>55.34</v>
      </c>
      <c r="H2051" s="115" t="n">
        <v>1000</v>
      </c>
      <c r="I2051" s="253" t="s">
        <v>897</v>
      </c>
      <c r="J2051" s="159" t="s">
        <v>533</v>
      </c>
      <c r="K2051" s="149" t="s">
        <v>1533</v>
      </c>
      <c r="L2051" s="168" t="s">
        <v>126</v>
      </c>
      <c r="M2051" s="292" t="n">
        <v>132</v>
      </c>
      <c r="N2051" s="174" t="n">
        <f aca="false">(((D2051*G2051)/1000)*E2051)*B2051</f>
        <v>0</v>
      </c>
    </row>
    <row r="2052" customFormat="false" ht="15" hidden="false" customHeight="false" outlineLevel="0" collapsed="false">
      <c r="A2052" s="150" t="n">
        <v>50212</v>
      </c>
      <c r="B2052" s="141"/>
      <c r="C2052" s="111" t="s">
        <v>27</v>
      </c>
      <c r="D2052" s="111" t="n">
        <v>1</v>
      </c>
      <c r="E2052" s="111" t="n">
        <v>300</v>
      </c>
      <c r="F2052" s="156" t="n">
        <v>2324.28</v>
      </c>
      <c r="G2052" s="252" t="n">
        <v>55.34</v>
      </c>
      <c r="H2052" s="115" t="n">
        <v>1000</v>
      </c>
      <c r="I2052" s="253" t="s">
        <v>897</v>
      </c>
      <c r="J2052" s="159" t="s">
        <v>533</v>
      </c>
      <c r="K2052" s="149" t="s">
        <v>1534</v>
      </c>
      <c r="L2052" s="168" t="s">
        <v>126</v>
      </c>
      <c r="M2052" s="292" t="n">
        <v>132</v>
      </c>
      <c r="N2052" s="174" t="n">
        <f aca="false">(((D2052*G2052)/1000)*E2052)*B2052</f>
        <v>0</v>
      </c>
    </row>
    <row r="2053" customFormat="false" ht="15" hidden="false" customHeight="false" outlineLevel="0" collapsed="false">
      <c r="A2053" s="150" t="n">
        <v>50213</v>
      </c>
      <c r="B2053" s="141"/>
      <c r="C2053" s="111" t="s">
        <v>27</v>
      </c>
      <c r="D2053" s="111" t="n">
        <v>1</v>
      </c>
      <c r="E2053" s="111" t="n">
        <v>300</v>
      </c>
      <c r="F2053" s="156" t="n">
        <v>2324.28</v>
      </c>
      <c r="G2053" s="252" t="n">
        <v>55.34</v>
      </c>
      <c r="H2053" s="115" t="n">
        <v>1000</v>
      </c>
      <c r="I2053" s="253" t="s">
        <v>897</v>
      </c>
      <c r="J2053" s="159" t="s">
        <v>533</v>
      </c>
      <c r="K2053" s="149" t="s">
        <v>1535</v>
      </c>
      <c r="L2053" s="168" t="s">
        <v>126</v>
      </c>
      <c r="M2053" s="292" t="n">
        <v>132</v>
      </c>
      <c r="N2053" s="174" t="n">
        <f aca="false">(((D2053*G2053)/1000)*E2053)*B2053</f>
        <v>0</v>
      </c>
    </row>
    <row r="2054" customFormat="false" ht="15" hidden="false" customHeight="false" outlineLevel="0" collapsed="false">
      <c r="A2054" s="150" t="n">
        <v>50214</v>
      </c>
      <c r="B2054" s="141"/>
      <c r="C2054" s="111" t="s">
        <v>27</v>
      </c>
      <c r="D2054" s="111" t="n">
        <v>1</v>
      </c>
      <c r="E2054" s="111" t="n">
        <v>300</v>
      </c>
      <c r="F2054" s="156" t="n">
        <v>2324.28</v>
      </c>
      <c r="G2054" s="252" t="n">
        <v>55.34</v>
      </c>
      <c r="H2054" s="115" t="n">
        <v>1000</v>
      </c>
      <c r="I2054" s="253" t="s">
        <v>897</v>
      </c>
      <c r="J2054" s="159" t="s">
        <v>533</v>
      </c>
      <c r="K2054" s="149" t="s">
        <v>1536</v>
      </c>
      <c r="L2054" s="168" t="s">
        <v>126</v>
      </c>
      <c r="M2054" s="292" t="n">
        <v>132</v>
      </c>
      <c r="N2054" s="174" t="n">
        <f aca="false">(((D2054*G2054)/1000)*E2054)*B2054</f>
        <v>0</v>
      </c>
    </row>
    <row r="2055" customFormat="false" ht="15" hidden="false" customHeight="false" outlineLevel="0" collapsed="false">
      <c r="A2055" s="150" t="n">
        <v>50215</v>
      </c>
      <c r="B2055" s="141"/>
      <c r="C2055" s="111" t="s">
        <v>27</v>
      </c>
      <c r="D2055" s="111" t="n">
        <v>1</v>
      </c>
      <c r="E2055" s="111" t="n">
        <v>300</v>
      </c>
      <c r="F2055" s="156" t="n">
        <v>2210.88</v>
      </c>
      <c r="G2055" s="252" t="n">
        <v>52.64</v>
      </c>
      <c r="H2055" s="115" t="n">
        <v>1000</v>
      </c>
      <c r="I2055" s="253" t="s">
        <v>897</v>
      </c>
      <c r="J2055" s="159" t="s">
        <v>533</v>
      </c>
      <c r="K2055" s="149" t="s">
        <v>1537</v>
      </c>
      <c r="L2055" s="168" t="s">
        <v>126</v>
      </c>
      <c r="M2055" s="292" t="n">
        <v>132</v>
      </c>
      <c r="N2055" s="174" t="n">
        <f aca="false">(((D2055*G2055)/1000)*E2055)*B2055</f>
        <v>0</v>
      </c>
    </row>
    <row r="2056" customFormat="false" ht="15" hidden="false" customHeight="false" outlineLevel="0" collapsed="false">
      <c r="A2056" s="150" t="n">
        <v>50216</v>
      </c>
      <c r="B2056" s="141"/>
      <c r="C2056" s="111" t="s">
        <v>27</v>
      </c>
      <c r="D2056" s="111" t="n">
        <v>1</v>
      </c>
      <c r="E2056" s="111" t="n">
        <v>300</v>
      </c>
      <c r="F2056" s="156" t="n">
        <v>1888.32</v>
      </c>
      <c r="G2056" s="252" t="n">
        <v>44.96</v>
      </c>
      <c r="H2056" s="115" t="n">
        <v>1000</v>
      </c>
      <c r="I2056" s="253" t="s">
        <v>897</v>
      </c>
      <c r="J2056" s="159" t="s">
        <v>533</v>
      </c>
      <c r="K2056" s="149" t="s">
        <v>1538</v>
      </c>
      <c r="L2056" s="168" t="s">
        <v>132</v>
      </c>
      <c r="M2056" s="292" t="n">
        <v>132</v>
      </c>
      <c r="N2056" s="174" t="n">
        <f aca="false">(((D2056*G2056)/1000)*E2056)*B2056</f>
        <v>0</v>
      </c>
    </row>
    <row r="2057" customFormat="false" ht="15" hidden="false" customHeight="false" outlineLevel="0" collapsed="false">
      <c r="A2057" s="289"/>
      <c r="B2057" s="100"/>
      <c r="C2057" s="72"/>
      <c r="D2057" s="73"/>
      <c r="E2057" s="75"/>
      <c r="F2057" s="156" t="n">
        <v>0</v>
      </c>
      <c r="G2057" s="138"/>
      <c r="H2057" s="104"/>
      <c r="I2057" s="139"/>
      <c r="J2057" s="290"/>
      <c r="K2057" s="138" t="s">
        <v>1539</v>
      </c>
      <c r="L2057" s="74"/>
      <c r="M2057" s="108"/>
      <c r="N2057" s="98" t="s">
        <v>5</v>
      </c>
    </row>
    <row r="2058" customFormat="false" ht="15" hidden="false" customHeight="false" outlineLevel="0" collapsed="false">
      <c r="A2058" s="150" t="n">
        <v>50241</v>
      </c>
      <c r="B2058" s="141"/>
      <c r="C2058" s="111" t="s">
        <v>27</v>
      </c>
      <c r="D2058" s="111" t="n">
        <v>1</v>
      </c>
      <c r="E2058" s="111" t="n">
        <v>300</v>
      </c>
      <c r="F2058" s="156" t="n">
        <v>2691.78</v>
      </c>
      <c r="G2058" s="252" t="n">
        <v>64.09</v>
      </c>
      <c r="H2058" s="115" t="n">
        <v>1000</v>
      </c>
      <c r="I2058" s="253" t="s">
        <v>897</v>
      </c>
      <c r="J2058" s="159"/>
      <c r="K2058" s="149" t="s">
        <v>217</v>
      </c>
      <c r="L2058" s="168" t="s">
        <v>126</v>
      </c>
      <c r="M2058" s="292" t="n">
        <v>132</v>
      </c>
      <c r="N2058" s="174" t="n">
        <f aca="false">(((D2058*G2058)/1000)*E2058)*B2058</f>
        <v>0</v>
      </c>
    </row>
    <row r="2059" customFormat="false" ht="15" hidden="false" customHeight="false" outlineLevel="0" collapsed="false">
      <c r="A2059" s="150" t="n">
        <v>50242</v>
      </c>
      <c r="B2059" s="141"/>
      <c r="C2059" s="111" t="s">
        <v>27</v>
      </c>
      <c r="D2059" s="111" t="n">
        <v>1</v>
      </c>
      <c r="E2059" s="111" t="n">
        <v>300</v>
      </c>
      <c r="F2059" s="156" t="n">
        <v>2691.78</v>
      </c>
      <c r="G2059" s="252" t="n">
        <v>64.09</v>
      </c>
      <c r="H2059" s="115" t="n">
        <v>1000</v>
      </c>
      <c r="I2059" s="253" t="s">
        <v>897</v>
      </c>
      <c r="J2059" s="159"/>
      <c r="K2059" s="149" t="s">
        <v>214</v>
      </c>
      <c r="L2059" s="168" t="s">
        <v>126</v>
      </c>
      <c r="M2059" s="292" t="n">
        <v>132</v>
      </c>
      <c r="N2059" s="174" t="n">
        <f aca="false">(((D2059*G2059)/1000)*E2059)*B2059</f>
        <v>0</v>
      </c>
    </row>
    <row r="2060" customFormat="false" ht="15" hidden="false" customHeight="false" outlineLevel="0" collapsed="false">
      <c r="A2060" s="150" t="n">
        <v>50243</v>
      </c>
      <c r="B2060" s="141"/>
      <c r="C2060" s="111" t="s">
        <v>27</v>
      </c>
      <c r="D2060" s="111" t="n">
        <v>1</v>
      </c>
      <c r="E2060" s="111" t="n">
        <v>300</v>
      </c>
      <c r="F2060" s="156" t="n">
        <v>2691.78</v>
      </c>
      <c r="G2060" s="252" t="n">
        <v>64.09</v>
      </c>
      <c r="H2060" s="115" t="n">
        <v>1000</v>
      </c>
      <c r="I2060" s="253" t="s">
        <v>897</v>
      </c>
      <c r="J2060" s="159"/>
      <c r="K2060" s="149" t="s">
        <v>216</v>
      </c>
      <c r="L2060" s="168" t="s">
        <v>126</v>
      </c>
      <c r="M2060" s="292" t="n">
        <v>132</v>
      </c>
      <c r="N2060" s="174" t="n">
        <f aca="false">(((D2060*G2060)/1000)*E2060)*B2060</f>
        <v>0</v>
      </c>
    </row>
    <row r="2061" customFormat="false" ht="15" hidden="false" customHeight="false" outlineLevel="0" collapsed="false">
      <c r="A2061" s="150" t="n">
        <v>50244</v>
      </c>
      <c r="B2061" s="141"/>
      <c r="C2061" s="111" t="s">
        <v>27</v>
      </c>
      <c r="D2061" s="111" t="n">
        <v>1</v>
      </c>
      <c r="E2061" s="111" t="n">
        <v>300</v>
      </c>
      <c r="F2061" s="156" t="n">
        <v>2691.78</v>
      </c>
      <c r="G2061" s="252" t="n">
        <v>64.09</v>
      </c>
      <c r="H2061" s="115" t="n">
        <v>1000</v>
      </c>
      <c r="I2061" s="253" t="s">
        <v>897</v>
      </c>
      <c r="J2061" s="159"/>
      <c r="K2061" s="149" t="s">
        <v>215</v>
      </c>
      <c r="L2061" s="168" t="s">
        <v>126</v>
      </c>
      <c r="M2061" s="292" t="n">
        <v>132</v>
      </c>
      <c r="N2061" s="174" t="n">
        <f aca="false">(((D2061*G2061)/1000)*E2061)*B2061</f>
        <v>0</v>
      </c>
    </row>
    <row r="2062" customFormat="false" ht="15" hidden="false" customHeight="false" outlineLevel="0" collapsed="false">
      <c r="A2062" s="150" t="n">
        <v>50245</v>
      </c>
      <c r="B2062" s="141"/>
      <c r="C2062" s="111" t="s">
        <v>27</v>
      </c>
      <c r="D2062" s="111" t="n">
        <v>1</v>
      </c>
      <c r="E2062" s="111" t="n">
        <v>300</v>
      </c>
      <c r="F2062" s="156" t="n">
        <v>2691.78</v>
      </c>
      <c r="G2062" s="252" t="n">
        <v>64.09</v>
      </c>
      <c r="H2062" s="115" t="n">
        <v>1000</v>
      </c>
      <c r="I2062" s="253" t="s">
        <v>897</v>
      </c>
      <c r="J2062" s="159"/>
      <c r="K2062" s="149" t="s">
        <v>213</v>
      </c>
      <c r="L2062" s="168" t="s">
        <v>126</v>
      </c>
      <c r="M2062" s="292" t="n">
        <v>132</v>
      </c>
      <c r="N2062" s="174" t="n">
        <f aca="false">(((D2062*G2062)/1000)*E2062)*B2062</f>
        <v>0</v>
      </c>
    </row>
    <row r="2063" customFormat="false" ht="15" hidden="false" customHeight="false" outlineLevel="0" collapsed="false">
      <c r="A2063" s="150" t="n">
        <v>50246</v>
      </c>
      <c r="B2063" s="141"/>
      <c r="C2063" s="111" t="s">
        <v>27</v>
      </c>
      <c r="D2063" s="111" t="n">
        <v>1</v>
      </c>
      <c r="E2063" s="111" t="n">
        <v>300</v>
      </c>
      <c r="F2063" s="156" t="n">
        <v>2262.54</v>
      </c>
      <c r="G2063" s="252" t="n">
        <v>53.87</v>
      </c>
      <c r="H2063" s="115" t="n">
        <v>1000</v>
      </c>
      <c r="I2063" s="253" t="s">
        <v>897</v>
      </c>
      <c r="J2063" s="159"/>
      <c r="K2063" s="149" t="s">
        <v>210</v>
      </c>
      <c r="L2063" s="168" t="s">
        <v>126</v>
      </c>
      <c r="M2063" s="292" t="n">
        <v>132</v>
      </c>
      <c r="N2063" s="174" t="n">
        <f aca="false">(((D2063*G2063)/1000)*E2063)*B2063</f>
        <v>0</v>
      </c>
    </row>
    <row r="2064" customFormat="false" ht="15" hidden="false" customHeight="false" outlineLevel="0" collapsed="false">
      <c r="A2064" s="289"/>
      <c r="B2064" s="100"/>
      <c r="C2064" s="72"/>
      <c r="D2064" s="73"/>
      <c r="E2064" s="75"/>
      <c r="F2064" s="156" t="n">
        <v>0</v>
      </c>
      <c r="G2064" s="138"/>
      <c r="H2064" s="104"/>
      <c r="I2064" s="139"/>
      <c r="J2064" s="290"/>
      <c r="K2064" s="138" t="s">
        <v>1540</v>
      </c>
      <c r="L2064" s="74"/>
      <c r="M2064" s="108"/>
      <c r="N2064" s="98" t="s">
        <v>5</v>
      </c>
    </row>
    <row r="2065" customFormat="false" ht="15" hidden="false" customHeight="false" outlineLevel="0" collapsed="false">
      <c r="A2065" s="150" t="n">
        <v>50261</v>
      </c>
      <c r="B2065" s="141"/>
      <c r="C2065" s="111" t="s">
        <v>27</v>
      </c>
      <c r="D2065" s="111" t="n">
        <v>1</v>
      </c>
      <c r="E2065" s="111" t="n">
        <v>300</v>
      </c>
      <c r="F2065" s="156" t="n">
        <v>1446.06</v>
      </c>
      <c r="G2065" s="252" t="n">
        <v>34.43</v>
      </c>
      <c r="H2065" s="115" t="n">
        <v>1000</v>
      </c>
      <c r="I2065" s="253" t="s">
        <v>897</v>
      </c>
      <c r="J2065" s="159"/>
      <c r="K2065" s="149" t="s">
        <v>1541</v>
      </c>
      <c r="L2065" s="168" t="s">
        <v>132</v>
      </c>
      <c r="M2065" s="292" t="n">
        <v>132</v>
      </c>
      <c r="N2065" s="174" t="n">
        <f aca="false">(((D2065*G2065)/1000)*E2065)*B2065</f>
        <v>0</v>
      </c>
    </row>
    <row r="2066" customFormat="false" ht="15" hidden="false" customHeight="false" outlineLevel="0" collapsed="false">
      <c r="A2066" s="150" t="n">
        <v>50262</v>
      </c>
      <c r="B2066" s="141"/>
      <c r="C2066" s="111" t="s">
        <v>27</v>
      </c>
      <c r="D2066" s="111" t="n">
        <v>1</v>
      </c>
      <c r="E2066" s="111" t="n">
        <v>300</v>
      </c>
      <c r="F2066" s="156" t="n">
        <v>1446.06</v>
      </c>
      <c r="G2066" s="252" t="n">
        <v>34.43</v>
      </c>
      <c r="H2066" s="115" t="n">
        <v>1000</v>
      </c>
      <c r="I2066" s="253" t="s">
        <v>897</v>
      </c>
      <c r="J2066" s="159"/>
      <c r="K2066" s="149" t="s">
        <v>1542</v>
      </c>
      <c r="L2066" s="168" t="s">
        <v>132</v>
      </c>
      <c r="M2066" s="292" t="n">
        <v>132</v>
      </c>
      <c r="N2066" s="174" t="n">
        <f aca="false">(((D2066*G2066)/1000)*E2066)*B2066</f>
        <v>0</v>
      </c>
    </row>
    <row r="2067" customFormat="false" ht="15" hidden="false" customHeight="false" outlineLevel="0" collapsed="false">
      <c r="A2067" s="150" t="n">
        <v>50263</v>
      </c>
      <c r="B2067" s="141"/>
      <c r="C2067" s="111" t="s">
        <v>27</v>
      </c>
      <c r="D2067" s="111" t="n">
        <v>1</v>
      </c>
      <c r="E2067" s="111" t="n">
        <v>300</v>
      </c>
      <c r="F2067" s="156" t="n">
        <v>1446.06</v>
      </c>
      <c r="G2067" s="252" t="n">
        <v>34.43</v>
      </c>
      <c r="H2067" s="115" t="n">
        <v>1000</v>
      </c>
      <c r="I2067" s="253" t="s">
        <v>897</v>
      </c>
      <c r="J2067" s="159"/>
      <c r="K2067" s="149" t="s">
        <v>1543</v>
      </c>
      <c r="L2067" s="168" t="s">
        <v>132</v>
      </c>
      <c r="M2067" s="292" t="n">
        <v>132</v>
      </c>
      <c r="N2067" s="174" t="n">
        <f aca="false">(((D2067*G2067)/1000)*E2067)*B2067</f>
        <v>0</v>
      </c>
    </row>
    <row r="2068" customFormat="false" ht="15" hidden="false" customHeight="false" outlineLevel="0" collapsed="false">
      <c r="A2068" s="150" t="n">
        <v>50264</v>
      </c>
      <c r="B2068" s="141"/>
      <c r="C2068" s="111" t="s">
        <v>27</v>
      </c>
      <c r="D2068" s="111" t="n">
        <v>1</v>
      </c>
      <c r="E2068" s="111" t="n">
        <v>300</v>
      </c>
      <c r="F2068" s="156" t="n">
        <v>1446.06</v>
      </c>
      <c r="G2068" s="252" t="n">
        <v>34.43</v>
      </c>
      <c r="H2068" s="115" t="n">
        <v>1000</v>
      </c>
      <c r="I2068" s="253" t="s">
        <v>897</v>
      </c>
      <c r="J2068" s="159"/>
      <c r="K2068" s="149" t="s">
        <v>1433</v>
      </c>
      <c r="L2068" s="168" t="s">
        <v>132</v>
      </c>
      <c r="M2068" s="292" t="n">
        <v>132</v>
      </c>
      <c r="N2068" s="174" t="n">
        <f aca="false">(((D2068*G2068)/1000)*E2068)*B2068</f>
        <v>0</v>
      </c>
    </row>
    <row r="2069" customFormat="false" ht="15" hidden="false" customHeight="false" outlineLevel="0" collapsed="false">
      <c r="A2069" s="150" t="n">
        <v>50265</v>
      </c>
      <c r="B2069" s="141"/>
      <c r="C2069" s="111" t="s">
        <v>27</v>
      </c>
      <c r="D2069" s="111" t="n">
        <v>1</v>
      </c>
      <c r="E2069" s="111" t="n">
        <v>300</v>
      </c>
      <c r="F2069" s="156" t="n">
        <v>1446.06</v>
      </c>
      <c r="G2069" s="252" t="n">
        <v>34.43</v>
      </c>
      <c r="H2069" s="115" t="n">
        <v>1000</v>
      </c>
      <c r="I2069" s="253" t="s">
        <v>897</v>
      </c>
      <c r="J2069" s="159"/>
      <c r="K2069" s="149" t="s">
        <v>1544</v>
      </c>
      <c r="L2069" s="168" t="s">
        <v>132</v>
      </c>
      <c r="M2069" s="292" t="n">
        <v>132</v>
      </c>
      <c r="N2069" s="174" t="n">
        <f aca="false">(((D2069*G2069)/1000)*E2069)*B2069</f>
        <v>0</v>
      </c>
    </row>
    <row r="2070" customFormat="false" ht="15" hidden="false" customHeight="false" outlineLevel="0" collapsed="false">
      <c r="A2070" s="150" t="n">
        <v>50266</v>
      </c>
      <c r="B2070" s="141"/>
      <c r="C2070" s="111" t="s">
        <v>27</v>
      </c>
      <c r="D2070" s="111" t="n">
        <v>1</v>
      </c>
      <c r="E2070" s="111" t="n">
        <v>300</v>
      </c>
      <c r="F2070" s="156" t="n">
        <v>1332.24</v>
      </c>
      <c r="G2070" s="252" t="n">
        <v>31.72</v>
      </c>
      <c r="H2070" s="115" t="n">
        <v>1000</v>
      </c>
      <c r="I2070" s="253" t="s">
        <v>897</v>
      </c>
      <c r="J2070" s="159"/>
      <c r="K2070" s="149" t="s">
        <v>210</v>
      </c>
      <c r="L2070" s="168" t="s">
        <v>132</v>
      </c>
      <c r="M2070" s="292" t="n">
        <v>132</v>
      </c>
      <c r="N2070" s="174" t="n">
        <f aca="false">(((D2070*G2070)/1000)*E2070)*B2070</f>
        <v>0</v>
      </c>
    </row>
    <row r="2071" customFormat="false" ht="15" hidden="false" customHeight="false" outlineLevel="0" collapsed="false">
      <c r="A2071" s="289"/>
      <c r="B2071" s="100"/>
      <c r="C2071" s="72"/>
      <c r="D2071" s="73"/>
      <c r="E2071" s="75"/>
      <c r="F2071" s="156" t="n">
        <v>0</v>
      </c>
      <c r="G2071" s="138"/>
      <c r="H2071" s="104"/>
      <c r="I2071" s="139"/>
      <c r="J2071" s="290"/>
      <c r="K2071" s="138" t="s">
        <v>1545</v>
      </c>
      <c r="L2071" s="74"/>
      <c r="M2071" s="108"/>
      <c r="N2071" s="98" t="s">
        <v>5</v>
      </c>
    </row>
    <row r="2072" customFormat="false" ht="15" hidden="false" customHeight="false" outlineLevel="0" collapsed="false">
      <c r="A2072" s="140" t="n">
        <v>50281</v>
      </c>
      <c r="B2072" s="141"/>
      <c r="C2072" s="142" t="s">
        <v>27</v>
      </c>
      <c r="D2072" s="142" t="n">
        <v>1</v>
      </c>
      <c r="E2072" s="142" t="n">
        <v>300</v>
      </c>
      <c r="F2072" s="156" t="n">
        <v>2435.16</v>
      </c>
      <c r="G2072" s="252" t="n">
        <v>57.98</v>
      </c>
      <c r="H2072" s="115" t="n">
        <v>1000</v>
      </c>
      <c r="I2072" s="253" t="s">
        <v>897</v>
      </c>
      <c r="J2072" s="144" t="s">
        <v>533</v>
      </c>
      <c r="K2072" s="149" t="s">
        <v>215</v>
      </c>
      <c r="L2072" s="168" t="s">
        <v>132</v>
      </c>
      <c r="M2072" s="268" t="n">
        <v>132</v>
      </c>
      <c r="N2072" s="174" t="n">
        <f aca="false">(((D2072*G2072)/1000)*E2072)*B2072</f>
        <v>0</v>
      </c>
    </row>
    <row r="2073" customFormat="false" ht="15" hidden="false" customHeight="false" outlineLevel="0" collapsed="false">
      <c r="A2073" s="140" t="n">
        <v>50282</v>
      </c>
      <c r="B2073" s="141"/>
      <c r="C2073" s="111" t="s">
        <v>27</v>
      </c>
      <c r="D2073" s="111" t="n">
        <v>1</v>
      </c>
      <c r="E2073" s="142" t="n">
        <v>300</v>
      </c>
      <c r="F2073" s="156" t="n">
        <v>2435.16</v>
      </c>
      <c r="G2073" s="252" t="n">
        <v>57.98</v>
      </c>
      <c r="H2073" s="115" t="n">
        <v>1000</v>
      </c>
      <c r="I2073" s="253" t="s">
        <v>897</v>
      </c>
      <c r="J2073" s="144" t="s">
        <v>533</v>
      </c>
      <c r="K2073" s="149" t="s">
        <v>678</v>
      </c>
      <c r="L2073" s="168" t="s">
        <v>132</v>
      </c>
      <c r="M2073" s="268" t="n">
        <v>132</v>
      </c>
      <c r="N2073" s="174" t="n">
        <f aca="false">(((D2073*G2073)/1000)*E2073)*B2073</f>
        <v>0</v>
      </c>
    </row>
    <row r="2074" customFormat="false" ht="15" hidden="false" customHeight="false" outlineLevel="0" collapsed="false">
      <c r="A2074" s="140" t="n">
        <v>50283</v>
      </c>
      <c r="B2074" s="141"/>
      <c r="C2074" s="111" t="s">
        <v>27</v>
      </c>
      <c r="D2074" s="111" t="n">
        <v>1</v>
      </c>
      <c r="E2074" s="142" t="n">
        <v>300</v>
      </c>
      <c r="F2074" s="156" t="n">
        <v>2435.16</v>
      </c>
      <c r="G2074" s="252" t="n">
        <v>57.98</v>
      </c>
      <c r="H2074" s="115" t="n">
        <v>1000</v>
      </c>
      <c r="I2074" s="253" t="s">
        <v>897</v>
      </c>
      <c r="J2074" s="144" t="s">
        <v>533</v>
      </c>
      <c r="K2074" s="149" t="s">
        <v>213</v>
      </c>
      <c r="L2074" s="168" t="s">
        <v>132</v>
      </c>
      <c r="M2074" s="268" t="n">
        <v>132</v>
      </c>
      <c r="N2074" s="174" t="n">
        <f aca="false">(((D2074*G2074)/1000)*E2074)*B2074</f>
        <v>0</v>
      </c>
    </row>
    <row r="2075" customFormat="false" ht="15" hidden="false" customHeight="false" outlineLevel="0" collapsed="false">
      <c r="A2075" s="140" t="n">
        <v>50284</v>
      </c>
      <c r="B2075" s="141"/>
      <c r="C2075" s="111" t="s">
        <v>27</v>
      </c>
      <c r="D2075" s="111" t="n">
        <v>1</v>
      </c>
      <c r="E2075" s="142" t="n">
        <v>300</v>
      </c>
      <c r="F2075" s="156" t="n">
        <v>2435.16</v>
      </c>
      <c r="G2075" s="252" t="n">
        <v>57.98</v>
      </c>
      <c r="H2075" s="115" t="n">
        <v>1000</v>
      </c>
      <c r="I2075" s="253" t="s">
        <v>897</v>
      </c>
      <c r="J2075" s="144" t="s">
        <v>533</v>
      </c>
      <c r="K2075" s="149" t="s">
        <v>216</v>
      </c>
      <c r="L2075" s="168" t="s">
        <v>132</v>
      </c>
      <c r="M2075" s="268" t="n">
        <v>132</v>
      </c>
      <c r="N2075" s="174" t="n">
        <f aca="false">(((D2075*G2075)/1000)*E2075)*B2075</f>
        <v>0</v>
      </c>
    </row>
    <row r="2076" customFormat="false" ht="15" hidden="false" customHeight="false" outlineLevel="0" collapsed="false">
      <c r="A2076" s="140" t="n">
        <v>50285</v>
      </c>
      <c r="B2076" s="141"/>
      <c r="C2076" s="111" t="s">
        <v>27</v>
      </c>
      <c r="D2076" s="111" t="n">
        <v>1</v>
      </c>
      <c r="E2076" s="142" t="n">
        <v>300</v>
      </c>
      <c r="F2076" s="156" t="n">
        <v>2435.16</v>
      </c>
      <c r="G2076" s="252" t="n">
        <v>57.98</v>
      </c>
      <c r="H2076" s="115" t="n">
        <v>1000</v>
      </c>
      <c r="I2076" s="253" t="s">
        <v>897</v>
      </c>
      <c r="J2076" s="144" t="s">
        <v>533</v>
      </c>
      <c r="K2076" s="149" t="s">
        <v>214</v>
      </c>
      <c r="L2076" s="168" t="s">
        <v>132</v>
      </c>
      <c r="M2076" s="268" t="n">
        <v>132</v>
      </c>
      <c r="N2076" s="174" t="n">
        <f aca="false">(((D2076*G2076)/1000)*E2076)*B2076</f>
        <v>0</v>
      </c>
    </row>
    <row r="2077" customFormat="false" ht="15" hidden="false" customHeight="false" outlineLevel="0" collapsed="false">
      <c r="A2077" s="140" t="n">
        <v>50286</v>
      </c>
      <c r="B2077" s="141"/>
      <c r="C2077" s="257" t="s">
        <v>27</v>
      </c>
      <c r="D2077" s="257" t="n">
        <v>1</v>
      </c>
      <c r="E2077" s="142" t="n">
        <v>300</v>
      </c>
      <c r="F2077" s="156" t="n">
        <v>2435.16</v>
      </c>
      <c r="G2077" s="252" t="n">
        <v>57.98</v>
      </c>
      <c r="H2077" s="115" t="n">
        <v>1000</v>
      </c>
      <c r="I2077" s="253" t="s">
        <v>897</v>
      </c>
      <c r="J2077" s="144" t="s">
        <v>533</v>
      </c>
      <c r="K2077" s="195" t="s">
        <v>217</v>
      </c>
      <c r="L2077" s="168" t="s">
        <v>132</v>
      </c>
      <c r="M2077" s="268" t="n">
        <v>132</v>
      </c>
      <c r="N2077" s="174" t="n">
        <f aca="false">(((D2077*G2077)/1000)*E2077)*B2077</f>
        <v>0</v>
      </c>
    </row>
    <row r="2078" customFormat="false" ht="15" hidden="false" customHeight="false" outlineLevel="0" collapsed="false">
      <c r="A2078" s="176"/>
      <c r="B2078" s="314"/>
      <c r="C2078" s="178"/>
      <c r="D2078" s="106"/>
      <c r="E2078" s="178"/>
      <c r="F2078" s="156" t="n">
        <v>0</v>
      </c>
      <c r="G2078" s="179"/>
      <c r="H2078" s="134"/>
      <c r="I2078" s="180"/>
      <c r="J2078" s="181"/>
      <c r="K2078" s="107" t="s">
        <v>1546</v>
      </c>
      <c r="L2078" s="182"/>
      <c r="M2078" s="296"/>
      <c r="N2078" s="183" t="s">
        <v>5</v>
      </c>
    </row>
    <row r="2079" customFormat="false" ht="15" hidden="false" customHeight="false" outlineLevel="0" collapsed="false">
      <c r="A2079" s="140" t="n">
        <v>5191</v>
      </c>
      <c r="B2079" s="141"/>
      <c r="C2079" s="142" t="s">
        <v>27</v>
      </c>
      <c r="D2079" s="142" t="n">
        <v>1</v>
      </c>
      <c r="E2079" s="142" t="n">
        <v>300</v>
      </c>
      <c r="F2079" s="156" t="n">
        <v>2017.26</v>
      </c>
      <c r="G2079" s="252" t="n">
        <v>48.03</v>
      </c>
      <c r="H2079" s="115" t="n">
        <v>1000</v>
      </c>
      <c r="I2079" s="253" t="s">
        <v>897</v>
      </c>
      <c r="J2079" s="144"/>
      <c r="K2079" s="145" t="s">
        <v>1547</v>
      </c>
      <c r="L2079" s="146" t="s">
        <v>228</v>
      </c>
      <c r="M2079" s="268" t="n">
        <v>133</v>
      </c>
      <c r="N2079" s="174" t="n">
        <f aca="false">(((D2079*G2079)/1000)*E2079)*B2079</f>
        <v>0</v>
      </c>
    </row>
    <row r="2080" customFormat="false" ht="15" hidden="false" customHeight="false" outlineLevel="0" collapsed="false">
      <c r="A2080" s="140" t="n">
        <v>5192</v>
      </c>
      <c r="B2080" s="141"/>
      <c r="C2080" s="111" t="s">
        <v>27</v>
      </c>
      <c r="D2080" s="111" t="n">
        <v>1</v>
      </c>
      <c r="E2080" s="142" t="n">
        <v>300</v>
      </c>
      <c r="F2080" s="156" t="n">
        <v>2017.26</v>
      </c>
      <c r="G2080" s="252" t="n">
        <v>48.03</v>
      </c>
      <c r="H2080" s="115" t="n">
        <v>1000</v>
      </c>
      <c r="I2080" s="253" t="s">
        <v>897</v>
      </c>
      <c r="J2080" s="159"/>
      <c r="K2080" s="149" t="s">
        <v>1548</v>
      </c>
      <c r="L2080" s="168" t="s">
        <v>228</v>
      </c>
      <c r="M2080" s="268" t="n">
        <v>133</v>
      </c>
      <c r="N2080" s="174" t="n">
        <f aca="false">(((D2080*G2080)/1000)*E2080)*B2080</f>
        <v>0</v>
      </c>
    </row>
    <row r="2081" customFormat="false" ht="15" hidden="false" customHeight="false" outlineLevel="0" collapsed="false">
      <c r="A2081" s="140" t="n">
        <v>5193</v>
      </c>
      <c r="B2081" s="141"/>
      <c r="C2081" s="111" t="s">
        <v>27</v>
      </c>
      <c r="D2081" s="111" t="n">
        <v>1</v>
      </c>
      <c r="E2081" s="142" t="n">
        <v>300</v>
      </c>
      <c r="F2081" s="156" t="n">
        <v>2017.26</v>
      </c>
      <c r="G2081" s="252" t="n">
        <v>48.03</v>
      </c>
      <c r="H2081" s="115" t="n">
        <v>1000</v>
      </c>
      <c r="I2081" s="253" t="s">
        <v>897</v>
      </c>
      <c r="J2081" s="159"/>
      <c r="K2081" s="149" t="s">
        <v>214</v>
      </c>
      <c r="L2081" s="168" t="s">
        <v>228</v>
      </c>
      <c r="M2081" s="268" t="n">
        <v>133</v>
      </c>
      <c r="N2081" s="174" t="n">
        <f aca="false">(((D2081*G2081)/1000)*E2081)*B2081</f>
        <v>0</v>
      </c>
    </row>
    <row r="2082" customFormat="false" ht="15" hidden="false" customHeight="false" outlineLevel="0" collapsed="false">
      <c r="A2082" s="140" t="n">
        <v>5194</v>
      </c>
      <c r="B2082" s="141"/>
      <c r="C2082" s="111" t="s">
        <v>27</v>
      </c>
      <c r="D2082" s="111" t="n">
        <v>1</v>
      </c>
      <c r="E2082" s="142" t="n">
        <v>300</v>
      </c>
      <c r="F2082" s="156" t="n">
        <v>2017.26</v>
      </c>
      <c r="G2082" s="252" t="n">
        <v>48.03</v>
      </c>
      <c r="H2082" s="115" t="n">
        <v>1000</v>
      </c>
      <c r="I2082" s="253" t="s">
        <v>897</v>
      </c>
      <c r="J2082" s="159"/>
      <c r="K2082" s="149" t="s">
        <v>216</v>
      </c>
      <c r="L2082" s="168" t="s">
        <v>228</v>
      </c>
      <c r="M2082" s="268" t="n">
        <v>133</v>
      </c>
      <c r="N2082" s="174" t="n">
        <f aca="false">(((D2082*G2082)/1000)*E2082)*B2082</f>
        <v>0</v>
      </c>
    </row>
    <row r="2083" customFormat="false" ht="15" hidden="false" customHeight="false" outlineLevel="0" collapsed="false">
      <c r="A2083" s="140" t="n">
        <v>5195</v>
      </c>
      <c r="B2083" s="141"/>
      <c r="C2083" s="111" t="s">
        <v>27</v>
      </c>
      <c r="D2083" s="111" t="n">
        <v>1</v>
      </c>
      <c r="E2083" s="142" t="n">
        <v>300</v>
      </c>
      <c r="F2083" s="156" t="n">
        <v>2017.26</v>
      </c>
      <c r="G2083" s="252" t="n">
        <v>48.03</v>
      </c>
      <c r="H2083" s="115" t="n">
        <v>1000</v>
      </c>
      <c r="I2083" s="253" t="s">
        <v>897</v>
      </c>
      <c r="J2083" s="159"/>
      <c r="K2083" s="149" t="s">
        <v>215</v>
      </c>
      <c r="L2083" s="168" t="s">
        <v>228</v>
      </c>
      <c r="M2083" s="268" t="n">
        <v>133</v>
      </c>
      <c r="N2083" s="174" t="n">
        <f aca="false">(((D2083*G2083)/1000)*E2083)*B2083</f>
        <v>0</v>
      </c>
    </row>
    <row r="2084" customFormat="false" ht="15" hidden="false" customHeight="false" outlineLevel="0" collapsed="false">
      <c r="A2084" s="150" t="n">
        <v>5196</v>
      </c>
      <c r="B2084" s="141"/>
      <c r="C2084" s="111" t="s">
        <v>27</v>
      </c>
      <c r="D2084" s="111" t="n">
        <v>1</v>
      </c>
      <c r="E2084" s="111" t="n">
        <v>300</v>
      </c>
      <c r="F2084" s="156" t="n">
        <v>2017.26</v>
      </c>
      <c r="G2084" s="252" t="n">
        <v>48.03</v>
      </c>
      <c r="H2084" s="115" t="n">
        <v>1000</v>
      </c>
      <c r="I2084" s="253" t="s">
        <v>897</v>
      </c>
      <c r="J2084" s="159"/>
      <c r="K2084" s="149" t="s">
        <v>210</v>
      </c>
      <c r="L2084" s="168" t="s">
        <v>228</v>
      </c>
      <c r="M2084" s="268" t="n">
        <v>133</v>
      </c>
      <c r="N2084" s="174" t="n">
        <f aca="false">(((D2084*G2084)/1000)*E2084)*B2084</f>
        <v>0</v>
      </c>
    </row>
    <row r="2085" customFormat="false" ht="15" hidden="false" customHeight="false" outlineLevel="0" collapsed="false">
      <c r="A2085" s="289"/>
      <c r="B2085" s="100"/>
      <c r="C2085" s="72"/>
      <c r="D2085" s="73"/>
      <c r="E2085" s="75"/>
      <c r="F2085" s="156" t="n">
        <v>0</v>
      </c>
      <c r="G2085" s="138"/>
      <c r="H2085" s="104"/>
      <c r="I2085" s="139"/>
      <c r="J2085" s="290"/>
      <c r="K2085" s="138" t="s">
        <v>1549</v>
      </c>
      <c r="L2085" s="74"/>
      <c r="M2085" s="108"/>
      <c r="N2085" s="98" t="s">
        <v>5</v>
      </c>
    </row>
    <row r="2086" customFormat="false" ht="15" hidden="false" customHeight="false" outlineLevel="0" collapsed="false">
      <c r="A2086" s="150" t="n">
        <v>5201</v>
      </c>
      <c r="B2086" s="141"/>
      <c r="C2086" s="111" t="s">
        <v>27</v>
      </c>
      <c r="D2086" s="111" t="n">
        <v>1</v>
      </c>
      <c r="E2086" s="111" t="n">
        <v>250</v>
      </c>
      <c r="F2086" s="156" t="n">
        <v>1312.85</v>
      </c>
      <c r="G2086" s="252" t="n">
        <v>37.51</v>
      </c>
      <c r="H2086" s="115" t="n">
        <v>1000</v>
      </c>
      <c r="I2086" s="253" t="s">
        <v>897</v>
      </c>
      <c r="J2086" s="159"/>
      <c r="K2086" s="149" t="s">
        <v>232</v>
      </c>
      <c r="L2086" s="168" t="s">
        <v>491</v>
      </c>
      <c r="M2086" s="268" t="n">
        <v>133</v>
      </c>
      <c r="N2086" s="174" t="n">
        <f aca="false">(((D2086*G2086)/1000)*E2086)*B2086</f>
        <v>0</v>
      </c>
    </row>
    <row r="2087" customFormat="false" ht="15" hidden="false" customHeight="false" outlineLevel="0" collapsed="false">
      <c r="A2087" s="150" t="n">
        <v>5202</v>
      </c>
      <c r="B2087" s="141"/>
      <c r="C2087" s="111" t="s">
        <v>27</v>
      </c>
      <c r="D2087" s="111" t="n">
        <v>1</v>
      </c>
      <c r="E2087" s="111" t="n">
        <v>250</v>
      </c>
      <c r="F2087" s="156" t="n">
        <v>1099.35</v>
      </c>
      <c r="G2087" s="252" t="n">
        <v>31.41</v>
      </c>
      <c r="H2087" s="115" t="n">
        <v>1000</v>
      </c>
      <c r="I2087" s="253" t="s">
        <v>897</v>
      </c>
      <c r="J2087" s="159"/>
      <c r="K2087" s="149" t="s">
        <v>226</v>
      </c>
      <c r="L2087" s="168" t="s">
        <v>129</v>
      </c>
      <c r="M2087" s="268" t="n">
        <v>133</v>
      </c>
      <c r="N2087" s="174" t="n">
        <f aca="false">(((D2087*G2087)/1000)*E2087)*B2087</f>
        <v>0</v>
      </c>
    </row>
    <row r="2088" customFormat="false" ht="15" hidden="false" customHeight="false" outlineLevel="0" collapsed="false">
      <c r="A2088" s="150" t="n">
        <v>5203</v>
      </c>
      <c r="B2088" s="141"/>
      <c r="C2088" s="111" t="s">
        <v>27</v>
      </c>
      <c r="D2088" s="111" t="n">
        <v>1</v>
      </c>
      <c r="E2088" s="111" t="n">
        <v>250</v>
      </c>
      <c r="F2088" s="156" t="n">
        <v>1468.6</v>
      </c>
      <c r="G2088" s="252" t="n">
        <v>41.96</v>
      </c>
      <c r="H2088" s="115" t="n">
        <v>1000</v>
      </c>
      <c r="I2088" s="253" t="s">
        <v>897</v>
      </c>
      <c r="J2088" s="159"/>
      <c r="K2088" s="149" t="s">
        <v>1550</v>
      </c>
      <c r="L2088" s="168" t="s">
        <v>489</v>
      </c>
      <c r="M2088" s="268" t="n">
        <v>133</v>
      </c>
      <c r="N2088" s="174" t="n">
        <f aca="false">(((D2088*G2088)/1000)*E2088)*B2088</f>
        <v>0</v>
      </c>
    </row>
    <row r="2089" customFormat="false" ht="15" hidden="false" customHeight="false" outlineLevel="0" collapsed="false">
      <c r="A2089" s="150" t="n">
        <v>5204</v>
      </c>
      <c r="B2089" s="141"/>
      <c r="C2089" s="111" t="s">
        <v>27</v>
      </c>
      <c r="D2089" s="111" t="n">
        <v>1</v>
      </c>
      <c r="E2089" s="111" t="n">
        <v>250</v>
      </c>
      <c r="F2089" s="156" t="n">
        <v>1730.4</v>
      </c>
      <c r="G2089" s="252" t="n">
        <v>49.44</v>
      </c>
      <c r="H2089" s="115" t="n">
        <v>1000</v>
      </c>
      <c r="I2089" s="253" t="s">
        <v>897</v>
      </c>
      <c r="J2089" s="159"/>
      <c r="K2089" s="152" t="s">
        <v>1551</v>
      </c>
      <c r="L2089" s="168" t="s">
        <v>489</v>
      </c>
      <c r="M2089" s="268" t="n">
        <v>133</v>
      </c>
      <c r="N2089" s="174" t="n">
        <f aca="false">(((D2089*G2089)/1000)*E2089)*B2089</f>
        <v>0</v>
      </c>
    </row>
    <row r="2090" customFormat="false" ht="15" hidden="false" customHeight="false" outlineLevel="0" collapsed="false">
      <c r="A2090" s="256" t="n">
        <v>5205</v>
      </c>
      <c r="B2090" s="141"/>
      <c r="C2090" s="257" t="s">
        <v>27</v>
      </c>
      <c r="D2090" s="257" t="n">
        <v>1</v>
      </c>
      <c r="E2090" s="257" t="n">
        <v>300</v>
      </c>
      <c r="F2090" s="156" t="n">
        <v>1900.92</v>
      </c>
      <c r="G2090" s="252" t="n">
        <v>45.26</v>
      </c>
      <c r="H2090" s="115" t="n">
        <v>1000</v>
      </c>
      <c r="I2090" s="253" t="s">
        <v>897</v>
      </c>
      <c r="J2090" s="194"/>
      <c r="K2090" s="278" t="s">
        <v>1552</v>
      </c>
      <c r="L2090" s="168" t="s">
        <v>126</v>
      </c>
      <c r="M2090" s="268" t="n">
        <v>133</v>
      </c>
      <c r="N2090" s="174" t="n">
        <f aca="false">(((D2090*G2090)/1000)*E2090)*B2090</f>
        <v>0</v>
      </c>
    </row>
    <row r="2091" customFormat="false" ht="15" hidden="false" customHeight="false" outlineLevel="0" collapsed="false">
      <c r="A2091" s="150" t="n">
        <v>50364</v>
      </c>
      <c r="B2091" s="141"/>
      <c r="C2091" s="111" t="s">
        <v>27</v>
      </c>
      <c r="D2091" s="111" t="n">
        <v>1</v>
      </c>
      <c r="E2091" s="257" t="n">
        <v>300</v>
      </c>
      <c r="F2091" s="156" t="n">
        <v>1291.08</v>
      </c>
      <c r="G2091" s="252" t="n">
        <v>30.74</v>
      </c>
      <c r="H2091" s="115" t="n">
        <v>1000</v>
      </c>
      <c r="I2091" s="253" t="s">
        <v>897</v>
      </c>
      <c r="J2091" s="159"/>
      <c r="K2091" s="204" t="s">
        <v>1553</v>
      </c>
      <c r="L2091" s="168" t="s">
        <v>132</v>
      </c>
      <c r="M2091" s="268" t="n">
        <v>133</v>
      </c>
      <c r="N2091" s="174" t="n">
        <f aca="false">(((D2091*G2091)/1000)*E2091)*B2091</f>
        <v>0</v>
      </c>
    </row>
    <row r="2092" customFormat="false" ht="15" hidden="false" customHeight="false" outlineLevel="0" collapsed="false">
      <c r="A2092" s="150" t="n">
        <v>5212</v>
      </c>
      <c r="B2092" s="141"/>
      <c r="C2092" s="111" t="s">
        <v>27</v>
      </c>
      <c r="D2092" s="111" t="n">
        <v>1</v>
      </c>
      <c r="E2092" s="257" t="n">
        <v>300</v>
      </c>
      <c r="F2092" s="156" t="n">
        <v>957.18</v>
      </c>
      <c r="G2092" s="252" t="n">
        <v>22.79</v>
      </c>
      <c r="H2092" s="115" t="n">
        <v>1000</v>
      </c>
      <c r="I2092" s="253" t="s">
        <v>897</v>
      </c>
      <c r="J2092" s="159"/>
      <c r="K2092" s="152" t="s">
        <v>1554</v>
      </c>
      <c r="L2092" s="168" t="s">
        <v>132</v>
      </c>
      <c r="M2092" s="268" t="n">
        <v>133</v>
      </c>
      <c r="N2092" s="174" t="n">
        <f aca="false">(((D2092*G2092)/1000)*E2092)*B2092</f>
        <v>0</v>
      </c>
    </row>
    <row r="2093" customFormat="false" ht="15" hidden="false" customHeight="false" outlineLevel="0" collapsed="false">
      <c r="A2093" s="256" t="n">
        <v>5213</v>
      </c>
      <c r="B2093" s="141"/>
      <c r="C2093" s="257" t="s">
        <v>27</v>
      </c>
      <c r="D2093" s="257" t="n">
        <v>1</v>
      </c>
      <c r="E2093" s="257" t="n">
        <v>300</v>
      </c>
      <c r="F2093" s="156" t="n">
        <v>1389.36</v>
      </c>
      <c r="G2093" s="143" t="n">
        <v>33.08</v>
      </c>
      <c r="H2093" s="115" t="n">
        <v>1000</v>
      </c>
      <c r="I2093" s="253" t="s">
        <v>897</v>
      </c>
      <c r="J2093" s="194"/>
      <c r="K2093" s="278" t="s">
        <v>1555</v>
      </c>
      <c r="L2093" s="258" t="s">
        <v>126</v>
      </c>
      <c r="M2093" s="268" t="n">
        <v>133</v>
      </c>
      <c r="N2093" s="174" t="n">
        <f aca="false">(((D2093*G2093)/1000)*E2093)*B2093</f>
        <v>0</v>
      </c>
    </row>
    <row r="2094" customFormat="false" ht="15" hidden="false" customHeight="false" outlineLevel="0" collapsed="false">
      <c r="A2094" s="256" t="n">
        <v>5207</v>
      </c>
      <c r="B2094" s="141"/>
      <c r="C2094" s="257" t="s">
        <v>27</v>
      </c>
      <c r="D2094" s="257" t="n">
        <v>1</v>
      </c>
      <c r="E2094" s="257" t="n">
        <v>300</v>
      </c>
      <c r="F2094" s="156" t="n">
        <v>2943.78</v>
      </c>
      <c r="G2094" s="252" t="n">
        <v>70.09</v>
      </c>
      <c r="H2094" s="115" t="n">
        <v>1000</v>
      </c>
      <c r="I2094" s="253" t="s">
        <v>897</v>
      </c>
      <c r="J2094" s="194"/>
      <c r="K2094" s="278" t="s">
        <v>1556</v>
      </c>
      <c r="L2094" s="258" t="s">
        <v>132</v>
      </c>
      <c r="M2094" s="268" t="n">
        <v>133</v>
      </c>
      <c r="N2094" s="174" t="n">
        <f aca="false">(((D2094*G2094)/1000)*E2094)*B2094</f>
        <v>0</v>
      </c>
    </row>
    <row r="2095" customFormat="false" ht="15" hidden="false" customHeight="false" outlineLevel="0" collapsed="false">
      <c r="A2095" s="256" t="n">
        <v>5215</v>
      </c>
      <c r="B2095" s="141"/>
      <c r="C2095" s="111" t="s">
        <v>27</v>
      </c>
      <c r="D2095" s="111" t="n">
        <v>1</v>
      </c>
      <c r="E2095" s="257" t="n">
        <v>300</v>
      </c>
      <c r="F2095" s="156" t="n">
        <v>2324.28</v>
      </c>
      <c r="G2095" s="252" t="n">
        <v>55.34</v>
      </c>
      <c r="H2095" s="115" t="n">
        <v>1000</v>
      </c>
      <c r="I2095" s="253" t="s">
        <v>897</v>
      </c>
      <c r="J2095" s="159"/>
      <c r="K2095" s="152" t="s">
        <v>1557</v>
      </c>
      <c r="L2095" s="168" t="s">
        <v>132</v>
      </c>
      <c r="M2095" s="268" t="n">
        <v>133</v>
      </c>
      <c r="N2095" s="174" t="n">
        <f aca="false">(((D2095*G2095)/1000)*E2095)*B2095</f>
        <v>0</v>
      </c>
    </row>
    <row r="2096" customFormat="false" ht="15" hidden="false" customHeight="false" outlineLevel="0" collapsed="false">
      <c r="A2096" s="176"/>
      <c r="B2096" s="219"/>
      <c r="C2096" s="178"/>
      <c r="D2096" s="220" t="n">
        <f aca="false">SUM(B2037:B2095)/6</f>
        <v>0</v>
      </c>
      <c r="E2096" s="178"/>
      <c r="F2096" s="156" t="n">
        <v>0</v>
      </c>
      <c r="G2096" s="179"/>
      <c r="H2096" s="134"/>
      <c r="I2096" s="180"/>
      <c r="J2096" s="190"/>
      <c r="K2096" s="188"/>
      <c r="L2096" s="191"/>
      <c r="M2096" s="251"/>
      <c r="N2096" s="183" t="s">
        <v>5</v>
      </c>
    </row>
    <row r="2097" customFormat="false" ht="18" hidden="false" customHeight="false" outlineLevel="0" collapsed="false">
      <c r="A2097" s="131"/>
      <c r="B2097" s="288"/>
      <c r="C2097" s="72"/>
      <c r="D2097" s="133"/>
      <c r="E2097" s="75"/>
      <c r="F2097" s="156"/>
      <c r="G2097" s="133"/>
      <c r="H2097" s="104"/>
      <c r="I2097" s="227" t="s">
        <v>1238</v>
      </c>
      <c r="J2097" s="227"/>
      <c r="K2097" s="137"/>
      <c r="L2097" s="75"/>
      <c r="M2097" s="108"/>
      <c r="N2097" s="98" t="s">
        <v>5</v>
      </c>
    </row>
    <row r="2098" customFormat="false" ht="15" hidden="false" customHeight="false" outlineLevel="0" collapsed="false">
      <c r="A2098" s="176"/>
      <c r="B2098" s="177"/>
      <c r="C2098" s="178"/>
      <c r="D2098" s="177"/>
      <c r="E2098" s="178"/>
      <c r="F2098" s="156" t="n">
        <v>0</v>
      </c>
      <c r="G2098" s="179"/>
      <c r="H2098" s="134"/>
      <c r="I2098" s="180"/>
      <c r="J2098" s="181"/>
      <c r="K2098" s="107" t="s">
        <v>110</v>
      </c>
      <c r="L2098" s="182"/>
      <c r="M2098" s="296"/>
      <c r="N2098" s="183" t="s">
        <v>5</v>
      </c>
    </row>
    <row r="2099" customFormat="false" ht="15" hidden="false" customHeight="false" outlineLevel="0" collapsed="false">
      <c r="A2099" s="150" t="n">
        <v>4552</v>
      </c>
      <c r="B2099" s="141"/>
      <c r="C2099" s="111" t="s">
        <v>27</v>
      </c>
      <c r="D2099" s="142" t="n">
        <v>15</v>
      </c>
      <c r="E2099" s="142" t="n">
        <v>1</v>
      </c>
      <c r="F2099" s="156" t="n">
        <v>162.4</v>
      </c>
      <c r="G2099" s="143" t="n">
        <v>1.16</v>
      </c>
      <c r="H2099" s="115" t="n">
        <v>1</v>
      </c>
      <c r="I2099" s="253" t="s">
        <v>28</v>
      </c>
      <c r="J2099" s="159"/>
      <c r="K2099" s="149" t="s">
        <v>1184</v>
      </c>
      <c r="L2099" s="168" t="s">
        <v>252</v>
      </c>
      <c r="M2099" s="175" t="n">
        <v>134</v>
      </c>
      <c r="N2099" s="174" t="n">
        <f aca="false">(D2099*G2099)*B2099</f>
        <v>0</v>
      </c>
    </row>
    <row r="2100" customFormat="false" ht="15" hidden="false" customHeight="false" outlineLevel="0" collapsed="false">
      <c r="A2100" s="150" t="n">
        <v>4091</v>
      </c>
      <c r="B2100" s="141"/>
      <c r="C2100" s="111" t="s">
        <v>27</v>
      </c>
      <c r="D2100" s="142" t="n">
        <v>15</v>
      </c>
      <c r="E2100" s="142" t="n">
        <v>1</v>
      </c>
      <c r="F2100" s="156" t="n">
        <v>124.6</v>
      </c>
      <c r="G2100" s="143" t="n">
        <v>0.89</v>
      </c>
      <c r="H2100" s="115" t="n">
        <v>1</v>
      </c>
      <c r="I2100" s="253" t="s">
        <v>28</v>
      </c>
      <c r="J2100" s="159"/>
      <c r="K2100" s="149" t="s">
        <v>799</v>
      </c>
      <c r="L2100" s="168" t="s">
        <v>252</v>
      </c>
      <c r="M2100" s="175" t="n">
        <v>132</v>
      </c>
      <c r="N2100" s="174" t="n">
        <f aca="false">(D2100*G2100)*B2100</f>
        <v>0</v>
      </c>
    </row>
    <row r="2101" customFormat="false" ht="18" hidden="false" customHeight="false" outlineLevel="0" collapsed="false">
      <c r="A2101" s="289"/>
      <c r="B2101" s="100"/>
      <c r="C2101" s="100"/>
      <c r="D2101" s="100"/>
      <c r="E2101" s="133" t="s">
        <v>1284</v>
      </c>
      <c r="F2101" s="156"/>
      <c r="G2101" s="133"/>
      <c r="H2101" s="104"/>
      <c r="I2101" s="139"/>
      <c r="J2101" s="290"/>
      <c r="K2101" s="291"/>
      <c r="L2101" s="74"/>
      <c r="M2101" s="108"/>
      <c r="N2101" s="98" t="s">
        <v>5</v>
      </c>
    </row>
    <row r="2102" customFormat="false" ht="15" hidden="false" customHeight="false" outlineLevel="0" collapsed="false">
      <c r="A2102" s="140" t="n">
        <v>4131</v>
      </c>
      <c r="B2102" s="141"/>
      <c r="C2102" s="111" t="s">
        <v>27</v>
      </c>
      <c r="D2102" s="111" t="n">
        <v>1</v>
      </c>
      <c r="E2102" s="111" t="n">
        <v>50</v>
      </c>
      <c r="F2102" s="156" t="n">
        <v>2115.96</v>
      </c>
      <c r="G2102" s="143" t="n">
        <v>302.28</v>
      </c>
      <c r="H2102" s="115" t="n">
        <v>1000</v>
      </c>
      <c r="I2102" s="253" t="s">
        <v>897</v>
      </c>
      <c r="J2102" s="159"/>
      <c r="K2102" s="149" t="s">
        <v>510</v>
      </c>
      <c r="L2102" s="146" t="s">
        <v>205</v>
      </c>
      <c r="M2102" s="175" t="n">
        <v>134</v>
      </c>
      <c r="N2102" s="174" t="n">
        <f aca="false">(((D2102*G2102)/1000)*E2102)*B2102</f>
        <v>0</v>
      </c>
    </row>
    <row r="2103" customFormat="false" ht="15" hidden="false" customHeight="false" outlineLevel="0" collapsed="false">
      <c r="A2103" s="140" t="n">
        <v>4132</v>
      </c>
      <c r="B2103" s="141"/>
      <c r="C2103" s="111" t="s">
        <v>27</v>
      </c>
      <c r="D2103" s="111" t="n">
        <v>1</v>
      </c>
      <c r="E2103" s="111" t="n">
        <v>50</v>
      </c>
      <c r="F2103" s="156" t="n">
        <v>1849.12</v>
      </c>
      <c r="G2103" s="143" t="n">
        <v>264.16</v>
      </c>
      <c r="H2103" s="115" t="n">
        <v>1000</v>
      </c>
      <c r="I2103" s="253" t="s">
        <v>897</v>
      </c>
      <c r="J2103" s="159"/>
      <c r="K2103" s="149" t="s">
        <v>504</v>
      </c>
      <c r="L2103" s="168" t="s">
        <v>374</v>
      </c>
      <c r="M2103" s="175" t="n">
        <v>134</v>
      </c>
      <c r="N2103" s="174" t="n">
        <f aca="false">(((D2103*G2103)/1000)*E2103)*B2103</f>
        <v>0</v>
      </c>
    </row>
    <row r="2104" customFormat="false" ht="15" hidden="false" customHeight="false" outlineLevel="0" collapsed="false">
      <c r="A2104" s="315" t="n">
        <v>4133</v>
      </c>
      <c r="B2104" s="141"/>
      <c r="C2104" s="111" t="s">
        <v>27</v>
      </c>
      <c r="D2104" s="111" t="n">
        <v>1</v>
      </c>
      <c r="E2104" s="111" t="n">
        <v>100</v>
      </c>
      <c r="F2104" s="156" t="n">
        <v>5006.26</v>
      </c>
      <c r="G2104" s="143" t="n">
        <v>357.59</v>
      </c>
      <c r="H2104" s="115" t="n">
        <v>1000</v>
      </c>
      <c r="I2104" s="253" t="s">
        <v>897</v>
      </c>
      <c r="J2104" s="159"/>
      <c r="K2104" s="298" t="s">
        <v>1558</v>
      </c>
      <c r="L2104" s="168" t="s">
        <v>205</v>
      </c>
      <c r="M2104" s="175" t="n">
        <v>134</v>
      </c>
      <c r="N2104" s="174" t="n">
        <f aca="false">(((D2104*G2104)/1000)*E2104)*B2104</f>
        <v>0</v>
      </c>
    </row>
    <row r="2105" customFormat="false" ht="15" hidden="false" customHeight="false" outlineLevel="0" collapsed="false">
      <c r="A2105" s="140" t="n">
        <v>4156</v>
      </c>
      <c r="B2105" s="141"/>
      <c r="C2105" s="111" t="s">
        <v>27</v>
      </c>
      <c r="D2105" s="111" t="n">
        <v>1</v>
      </c>
      <c r="E2105" s="111" t="n">
        <v>50</v>
      </c>
      <c r="F2105" s="156" t="n">
        <v>5240.13</v>
      </c>
      <c r="G2105" s="143" t="n">
        <v>748.59</v>
      </c>
      <c r="H2105" s="115" t="n">
        <v>1000</v>
      </c>
      <c r="I2105" s="253" t="s">
        <v>897</v>
      </c>
      <c r="J2105" s="159"/>
      <c r="K2105" s="149" t="s">
        <v>1559</v>
      </c>
      <c r="L2105" s="168" t="s">
        <v>374</v>
      </c>
      <c r="M2105" s="175" t="n">
        <v>134</v>
      </c>
      <c r="N2105" s="174" t="n">
        <f aca="false">(((D2105*G2105)/1000)*E2105)*B2105</f>
        <v>0</v>
      </c>
    </row>
    <row r="2106" customFormat="false" ht="15" hidden="false" customHeight="false" outlineLevel="0" collapsed="false">
      <c r="A2106" s="140" t="n">
        <v>4566</v>
      </c>
      <c r="B2106" s="141"/>
      <c r="C2106" s="142" t="s">
        <v>27</v>
      </c>
      <c r="D2106" s="142" t="n">
        <v>1</v>
      </c>
      <c r="E2106" s="142" t="n">
        <v>50</v>
      </c>
      <c r="F2106" s="156" t="n">
        <v>3926.3</v>
      </c>
      <c r="G2106" s="143" t="n">
        <v>560.9</v>
      </c>
      <c r="H2106" s="115" t="n">
        <v>1000</v>
      </c>
      <c r="I2106" s="253" t="s">
        <v>897</v>
      </c>
      <c r="J2106" s="144"/>
      <c r="K2106" s="145" t="s">
        <v>511</v>
      </c>
      <c r="L2106" s="146" t="s">
        <v>205</v>
      </c>
      <c r="M2106" s="175" t="n">
        <v>134</v>
      </c>
      <c r="N2106" s="174" t="n">
        <f aca="false">(((D2106*G2106)/1000)*E2106)*B2106</f>
        <v>0</v>
      </c>
    </row>
    <row r="2107" customFormat="false" ht="15" hidden="false" customHeight="false" outlineLevel="0" collapsed="false">
      <c r="A2107" s="112"/>
      <c r="B2107" s="219"/>
      <c r="C2107" s="178"/>
      <c r="D2107" s="220" t="n">
        <f aca="false">SUM(B2099:B2106)/4</f>
        <v>0</v>
      </c>
      <c r="E2107" s="178"/>
      <c r="F2107" s="156" t="n">
        <v>0</v>
      </c>
      <c r="G2107" s="179"/>
      <c r="H2107" s="134"/>
      <c r="I2107" s="180"/>
      <c r="J2107" s="190"/>
      <c r="K2107" s="188"/>
      <c r="L2107" s="191"/>
      <c r="M2107" s="296"/>
      <c r="N2107" s="183" t="s">
        <v>5</v>
      </c>
    </row>
    <row r="2108" customFormat="false" ht="18" hidden="false" customHeight="false" outlineLevel="0" collapsed="false">
      <c r="A2108" s="223"/>
      <c r="B2108" s="100"/>
      <c r="C2108" s="72"/>
      <c r="D2108" s="227"/>
      <c r="E2108" s="75"/>
      <c r="F2108" s="156"/>
      <c r="G2108" s="224"/>
      <c r="H2108" s="225"/>
      <c r="I2108" s="226"/>
      <c r="J2108" s="227" t="s">
        <v>1560</v>
      </c>
      <c r="K2108" s="291"/>
      <c r="L2108" s="316"/>
      <c r="M2108" s="108"/>
      <c r="N2108" s="167" t="s">
        <v>5</v>
      </c>
    </row>
    <row r="2109" customFormat="false" ht="15" hidden="false" customHeight="false" outlineLevel="0" collapsed="false">
      <c r="A2109" s="140" t="n">
        <v>71501</v>
      </c>
      <c r="B2109" s="141"/>
      <c r="C2109" s="142" t="s">
        <v>27</v>
      </c>
      <c r="D2109" s="142" t="n">
        <v>1</v>
      </c>
      <c r="E2109" s="144" t="s">
        <v>1561</v>
      </c>
      <c r="F2109" s="156" t="n">
        <v>6865.6</v>
      </c>
      <c r="G2109" s="252" t="n">
        <v>49.04</v>
      </c>
      <c r="H2109" s="115" t="n">
        <v>1</v>
      </c>
      <c r="I2109" s="253" t="s">
        <v>812</v>
      </c>
      <c r="J2109" s="144" t="s">
        <v>1562</v>
      </c>
      <c r="K2109" s="145" t="s">
        <v>1563</v>
      </c>
      <c r="L2109" s="146" t="s">
        <v>252</v>
      </c>
      <c r="M2109" s="147" t="n">
        <v>103</v>
      </c>
      <c r="N2109" s="254" t="n">
        <f aca="false">(D2109*G2109)*B2109</f>
        <v>0</v>
      </c>
    </row>
    <row r="2110" customFormat="false" ht="15" hidden="false" customHeight="false" outlineLevel="0" collapsed="false">
      <c r="A2110" s="150" t="n">
        <v>71502</v>
      </c>
      <c r="B2110" s="141"/>
      <c r="C2110" s="111" t="s">
        <v>27</v>
      </c>
      <c r="D2110" s="111" t="n">
        <v>1</v>
      </c>
      <c r="E2110" s="144" t="s">
        <v>1561</v>
      </c>
      <c r="F2110" s="156" t="n">
        <v>7189</v>
      </c>
      <c r="G2110" s="252" t="n">
        <v>51.35</v>
      </c>
      <c r="H2110" s="115" t="n">
        <v>1</v>
      </c>
      <c r="I2110" s="253" t="s">
        <v>812</v>
      </c>
      <c r="J2110" s="144" t="s">
        <v>1562</v>
      </c>
      <c r="K2110" s="145" t="s">
        <v>1564</v>
      </c>
      <c r="L2110" s="168" t="s">
        <v>252</v>
      </c>
      <c r="M2110" s="147" t="n">
        <v>103</v>
      </c>
      <c r="N2110" s="254" t="n">
        <f aca="false">(D2110*G2110)*B2110</f>
        <v>0</v>
      </c>
    </row>
    <row r="2111" customFormat="false" ht="15" hidden="false" customHeight="false" outlineLevel="0" collapsed="false">
      <c r="A2111" s="150" t="n">
        <v>71503</v>
      </c>
      <c r="B2111" s="141"/>
      <c r="C2111" s="111" t="s">
        <v>27</v>
      </c>
      <c r="D2111" s="111" t="n">
        <v>1</v>
      </c>
      <c r="E2111" s="144" t="s">
        <v>1561</v>
      </c>
      <c r="F2111" s="156" t="n">
        <v>7163.8</v>
      </c>
      <c r="G2111" s="252" t="n">
        <v>51.17</v>
      </c>
      <c r="H2111" s="115" t="n">
        <v>1</v>
      </c>
      <c r="I2111" s="253" t="s">
        <v>812</v>
      </c>
      <c r="J2111" s="144" t="s">
        <v>1562</v>
      </c>
      <c r="K2111" s="145" t="s">
        <v>1565</v>
      </c>
      <c r="L2111" s="168" t="s">
        <v>252</v>
      </c>
      <c r="M2111" s="147" t="n">
        <v>103</v>
      </c>
      <c r="N2111" s="254" t="n">
        <f aca="false">(D2111*G2111)*B2111</f>
        <v>0</v>
      </c>
    </row>
    <row r="2112" customFormat="false" ht="15" hidden="false" customHeight="false" outlineLevel="0" collapsed="false">
      <c r="A2112" s="150" t="n">
        <v>71504</v>
      </c>
      <c r="B2112" s="141"/>
      <c r="C2112" s="111" t="s">
        <v>27</v>
      </c>
      <c r="D2112" s="111" t="n">
        <v>1</v>
      </c>
      <c r="E2112" s="144" t="s">
        <v>1561</v>
      </c>
      <c r="F2112" s="156" t="n">
        <v>6888</v>
      </c>
      <c r="G2112" s="252" t="n">
        <v>49.2</v>
      </c>
      <c r="H2112" s="115" t="n">
        <v>1</v>
      </c>
      <c r="I2112" s="253" t="s">
        <v>812</v>
      </c>
      <c r="J2112" s="144" t="s">
        <v>1562</v>
      </c>
      <c r="K2112" s="145" t="s">
        <v>1566</v>
      </c>
      <c r="L2112" s="168" t="s">
        <v>252</v>
      </c>
      <c r="M2112" s="147" t="n">
        <v>103</v>
      </c>
      <c r="N2112" s="254" t="n">
        <f aca="false">(D2112*G2112)*B2112</f>
        <v>0</v>
      </c>
    </row>
    <row r="2113" customFormat="false" ht="15" hidden="false" customHeight="false" outlineLevel="0" collapsed="false">
      <c r="A2113" s="150" t="n">
        <v>71505</v>
      </c>
      <c r="B2113" s="141"/>
      <c r="C2113" s="111" t="s">
        <v>27</v>
      </c>
      <c r="D2113" s="111" t="n">
        <v>1</v>
      </c>
      <c r="E2113" s="144" t="s">
        <v>1561</v>
      </c>
      <c r="F2113" s="156" t="n">
        <v>7166.6</v>
      </c>
      <c r="G2113" s="252" t="n">
        <v>51.19</v>
      </c>
      <c r="H2113" s="115" t="n">
        <v>1</v>
      </c>
      <c r="I2113" s="253" t="s">
        <v>812</v>
      </c>
      <c r="J2113" s="144" t="s">
        <v>1562</v>
      </c>
      <c r="K2113" s="145" t="s">
        <v>1567</v>
      </c>
      <c r="L2113" s="168" t="s">
        <v>252</v>
      </c>
      <c r="M2113" s="175" t="n">
        <v>104</v>
      </c>
      <c r="N2113" s="254" t="n">
        <f aca="false">(D2113*G2113)*B2113</f>
        <v>0</v>
      </c>
    </row>
    <row r="2114" customFormat="false" ht="15" hidden="false" customHeight="false" outlineLevel="0" collapsed="false">
      <c r="A2114" s="150" t="n">
        <v>71506</v>
      </c>
      <c r="B2114" s="141"/>
      <c r="C2114" s="111" t="s">
        <v>27</v>
      </c>
      <c r="D2114" s="111" t="n">
        <v>1</v>
      </c>
      <c r="E2114" s="144" t="s">
        <v>1561</v>
      </c>
      <c r="F2114" s="156" t="n">
        <v>6662.6</v>
      </c>
      <c r="G2114" s="252" t="n">
        <v>47.59</v>
      </c>
      <c r="H2114" s="115" t="n">
        <v>1</v>
      </c>
      <c r="I2114" s="253" t="s">
        <v>812</v>
      </c>
      <c r="J2114" s="144" t="s">
        <v>1562</v>
      </c>
      <c r="K2114" s="184" t="s">
        <v>1568</v>
      </c>
      <c r="L2114" s="168" t="s">
        <v>252</v>
      </c>
      <c r="M2114" s="175" t="n">
        <v>104</v>
      </c>
      <c r="N2114" s="254" t="n">
        <f aca="false">(D2114*G2114)*B2114</f>
        <v>0</v>
      </c>
    </row>
    <row r="2115" customFormat="false" ht="15" hidden="false" customHeight="false" outlineLevel="0" collapsed="false">
      <c r="A2115" s="150" t="n">
        <v>71507</v>
      </c>
      <c r="B2115" s="141"/>
      <c r="C2115" s="111" t="s">
        <v>27</v>
      </c>
      <c r="D2115" s="111" t="n">
        <v>1</v>
      </c>
      <c r="E2115" s="144" t="s">
        <v>1561</v>
      </c>
      <c r="F2115" s="156" t="n">
        <v>6794.2</v>
      </c>
      <c r="G2115" s="252" t="n">
        <v>48.53</v>
      </c>
      <c r="H2115" s="115" t="n">
        <v>1</v>
      </c>
      <c r="I2115" s="253" t="s">
        <v>812</v>
      </c>
      <c r="J2115" s="144" t="s">
        <v>1562</v>
      </c>
      <c r="K2115" s="145" t="s">
        <v>1569</v>
      </c>
      <c r="L2115" s="168" t="s">
        <v>252</v>
      </c>
      <c r="M2115" s="175" t="n">
        <v>104</v>
      </c>
      <c r="N2115" s="254" t="n">
        <f aca="false">(D2115*G2115)*B2115</f>
        <v>0</v>
      </c>
    </row>
    <row r="2116" customFormat="false" ht="15" hidden="false" customHeight="false" outlineLevel="0" collapsed="false">
      <c r="A2116" s="150" t="n">
        <v>71508</v>
      </c>
      <c r="B2116" s="141"/>
      <c r="C2116" s="111" t="s">
        <v>27</v>
      </c>
      <c r="D2116" s="111" t="n">
        <v>1</v>
      </c>
      <c r="E2116" s="144" t="s">
        <v>1561</v>
      </c>
      <c r="F2116" s="156" t="n">
        <v>6990.2</v>
      </c>
      <c r="G2116" s="252" t="n">
        <v>49.93</v>
      </c>
      <c r="H2116" s="115" t="n">
        <v>1</v>
      </c>
      <c r="I2116" s="253" t="s">
        <v>812</v>
      </c>
      <c r="J2116" s="144" t="s">
        <v>1562</v>
      </c>
      <c r="K2116" s="149" t="s">
        <v>1570</v>
      </c>
      <c r="L2116" s="168" t="s">
        <v>252</v>
      </c>
      <c r="M2116" s="175" t="n">
        <v>104</v>
      </c>
      <c r="N2116" s="254" t="n">
        <f aca="false">(D2116*G2116)*B2116</f>
        <v>0</v>
      </c>
    </row>
    <row r="2117" customFormat="false" ht="15" hidden="false" customHeight="false" outlineLevel="0" collapsed="false">
      <c r="A2117" s="150" t="n">
        <v>71509</v>
      </c>
      <c r="B2117" s="141"/>
      <c r="C2117" s="111" t="s">
        <v>27</v>
      </c>
      <c r="D2117" s="111" t="n">
        <v>1</v>
      </c>
      <c r="E2117" s="144" t="s">
        <v>1561</v>
      </c>
      <c r="F2117" s="156" t="n">
        <v>6969.2</v>
      </c>
      <c r="G2117" s="252" t="n">
        <v>49.78</v>
      </c>
      <c r="H2117" s="115" t="n">
        <v>1</v>
      </c>
      <c r="I2117" s="253" t="s">
        <v>812</v>
      </c>
      <c r="J2117" s="144" t="s">
        <v>1562</v>
      </c>
      <c r="K2117" s="149" t="s">
        <v>1571</v>
      </c>
      <c r="L2117" s="168" t="s">
        <v>252</v>
      </c>
      <c r="M2117" s="175" t="n">
        <v>105</v>
      </c>
      <c r="N2117" s="254" t="n">
        <f aca="false">(D2117*G2117)*B2117</f>
        <v>0</v>
      </c>
    </row>
    <row r="2118" customFormat="false" ht="15" hidden="false" customHeight="false" outlineLevel="0" collapsed="false">
      <c r="A2118" s="150" t="n">
        <v>71510</v>
      </c>
      <c r="B2118" s="141"/>
      <c r="C2118" s="111" t="s">
        <v>27</v>
      </c>
      <c r="D2118" s="111" t="n">
        <v>1</v>
      </c>
      <c r="E2118" s="144" t="s">
        <v>1561</v>
      </c>
      <c r="F2118" s="156" t="n">
        <v>7201.6</v>
      </c>
      <c r="G2118" s="252" t="n">
        <v>51.44</v>
      </c>
      <c r="H2118" s="115" t="n">
        <v>1</v>
      </c>
      <c r="I2118" s="253" t="s">
        <v>812</v>
      </c>
      <c r="J2118" s="144" t="s">
        <v>1562</v>
      </c>
      <c r="K2118" s="152" t="s">
        <v>1572</v>
      </c>
      <c r="L2118" s="168" t="s">
        <v>252</v>
      </c>
      <c r="M2118" s="175" t="n">
        <v>105</v>
      </c>
      <c r="N2118" s="254" t="n">
        <f aca="false">(D2118*G2118)*B2118</f>
        <v>0</v>
      </c>
    </row>
    <row r="2119" customFormat="false" ht="15" hidden="false" customHeight="true" outlineLevel="0" collapsed="false">
      <c r="A2119" s="150" t="n">
        <v>71511</v>
      </c>
      <c r="B2119" s="141"/>
      <c r="C2119" s="111" t="s">
        <v>27</v>
      </c>
      <c r="D2119" s="111" t="n">
        <v>1</v>
      </c>
      <c r="E2119" s="144" t="s">
        <v>1561</v>
      </c>
      <c r="F2119" s="156" t="n">
        <v>6920.2</v>
      </c>
      <c r="G2119" s="252" t="n">
        <v>49.43</v>
      </c>
      <c r="H2119" s="115" t="n">
        <v>1</v>
      </c>
      <c r="I2119" s="253" t="s">
        <v>812</v>
      </c>
      <c r="J2119" s="144" t="s">
        <v>1562</v>
      </c>
      <c r="K2119" s="149" t="s">
        <v>1573</v>
      </c>
      <c r="L2119" s="168" t="s">
        <v>252</v>
      </c>
      <c r="M2119" s="175" t="n">
        <v>105</v>
      </c>
      <c r="N2119" s="254" t="n">
        <f aca="false">(D2119*G2119)*B2119</f>
        <v>0</v>
      </c>
    </row>
    <row r="2120" customFormat="false" ht="15" hidden="false" customHeight="true" outlineLevel="0" collapsed="false">
      <c r="A2120" s="150" t="n">
        <v>71512</v>
      </c>
      <c r="B2120" s="141"/>
      <c r="C2120" s="111" t="s">
        <v>27</v>
      </c>
      <c r="D2120" s="111" t="n">
        <v>1</v>
      </c>
      <c r="E2120" s="144" t="s">
        <v>1561</v>
      </c>
      <c r="F2120" s="156" t="n">
        <v>6816.6</v>
      </c>
      <c r="G2120" s="252" t="n">
        <v>48.69</v>
      </c>
      <c r="H2120" s="115" t="n">
        <v>1</v>
      </c>
      <c r="I2120" s="253" t="s">
        <v>812</v>
      </c>
      <c r="J2120" s="144" t="s">
        <v>1562</v>
      </c>
      <c r="K2120" s="149" t="s">
        <v>1574</v>
      </c>
      <c r="L2120" s="168" t="s">
        <v>252</v>
      </c>
      <c r="M2120" s="175" t="n">
        <v>105</v>
      </c>
      <c r="N2120" s="254" t="n">
        <f aca="false">(D2120*G2120)*B2120</f>
        <v>0</v>
      </c>
    </row>
    <row r="2121" customFormat="false" ht="15" hidden="false" customHeight="true" outlineLevel="0" collapsed="false">
      <c r="A2121" s="150" t="n">
        <v>71513</v>
      </c>
      <c r="B2121" s="141"/>
      <c r="C2121" s="111" t="s">
        <v>27</v>
      </c>
      <c r="D2121" s="111" t="n">
        <v>1</v>
      </c>
      <c r="E2121" s="144" t="s">
        <v>1561</v>
      </c>
      <c r="F2121" s="156" t="n">
        <v>7039.2</v>
      </c>
      <c r="G2121" s="252" t="n">
        <v>50.28</v>
      </c>
      <c r="H2121" s="115" t="n">
        <v>1</v>
      </c>
      <c r="I2121" s="253" t="s">
        <v>812</v>
      </c>
      <c r="J2121" s="144" t="s">
        <v>1562</v>
      </c>
      <c r="K2121" s="152" t="s">
        <v>1575</v>
      </c>
      <c r="L2121" s="168" t="s">
        <v>252</v>
      </c>
      <c r="M2121" s="175" t="n">
        <v>106</v>
      </c>
      <c r="N2121" s="254" t="n">
        <f aca="false">(D2121*G2121)*B2121</f>
        <v>0</v>
      </c>
    </row>
    <row r="2122" customFormat="false" ht="15.75" hidden="false" customHeight="true" outlineLevel="0" collapsed="false">
      <c r="A2122" s="150" t="n">
        <v>71514</v>
      </c>
      <c r="B2122" s="141"/>
      <c r="C2122" s="111" t="s">
        <v>27</v>
      </c>
      <c r="D2122" s="111" t="n">
        <v>1</v>
      </c>
      <c r="E2122" s="144" t="s">
        <v>1561</v>
      </c>
      <c r="F2122" s="156" t="n">
        <v>7200.2</v>
      </c>
      <c r="G2122" s="252" t="n">
        <v>51.43</v>
      </c>
      <c r="H2122" s="115" t="n">
        <v>1</v>
      </c>
      <c r="I2122" s="253" t="s">
        <v>812</v>
      </c>
      <c r="J2122" s="144" t="s">
        <v>1562</v>
      </c>
      <c r="K2122" s="149" t="s">
        <v>1576</v>
      </c>
      <c r="L2122" s="168" t="s">
        <v>252</v>
      </c>
      <c r="M2122" s="175" t="n">
        <v>106</v>
      </c>
      <c r="N2122" s="254" t="n">
        <f aca="false">(D2122*G2122)*B2122</f>
        <v>0</v>
      </c>
    </row>
    <row r="2123" customFormat="false" ht="15.75" hidden="false" customHeight="true" outlineLevel="0" collapsed="false">
      <c r="A2123" s="150" t="n">
        <v>71660</v>
      </c>
      <c r="B2123" s="141"/>
      <c r="C2123" s="111" t="s">
        <v>27</v>
      </c>
      <c r="D2123" s="111" t="n">
        <v>1</v>
      </c>
      <c r="E2123" s="159" t="s">
        <v>1577</v>
      </c>
      <c r="F2123" s="156" t="n">
        <v>7383.6</v>
      </c>
      <c r="G2123" s="252" t="n">
        <v>52.74</v>
      </c>
      <c r="H2123" s="115" t="n">
        <v>1</v>
      </c>
      <c r="I2123" s="253" t="s">
        <v>812</v>
      </c>
      <c r="J2123" s="159"/>
      <c r="K2123" s="149" t="s">
        <v>1578</v>
      </c>
      <c r="L2123" s="168" t="s">
        <v>428</v>
      </c>
      <c r="M2123" s="175" t="n">
        <v>106</v>
      </c>
      <c r="N2123" s="254" t="n">
        <f aca="false">(D2123*G2123)*B2123</f>
        <v>0</v>
      </c>
    </row>
    <row r="2124" customFormat="false" ht="15" hidden="false" customHeight="false" outlineLevel="0" collapsed="false">
      <c r="A2124" s="150" t="n">
        <v>71515</v>
      </c>
      <c r="B2124" s="141"/>
      <c r="C2124" s="111" t="s">
        <v>27</v>
      </c>
      <c r="D2124" s="111" t="n">
        <v>1</v>
      </c>
      <c r="E2124" s="159" t="s">
        <v>1579</v>
      </c>
      <c r="F2124" s="156" t="n">
        <v>3364.2</v>
      </c>
      <c r="G2124" s="252" t="n">
        <v>24.03</v>
      </c>
      <c r="H2124" s="115" t="n">
        <v>1</v>
      </c>
      <c r="I2124" s="253" t="s">
        <v>812</v>
      </c>
      <c r="J2124" s="159"/>
      <c r="K2124" s="149" t="s">
        <v>1580</v>
      </c>
      <c r="L2124" s="168" t="s">
        <v>30</v>
      </c>
      <c r="M2124" s="175" t="n">
        <v>106</v>
      </c>
      <c r="N2124" s="254" t="n">
        <f aca="false">(D2124*G2124)*B2124</f>
        <v>0</v>
      </c>
    </row>
    <row r="2125" customFormat="false" ht="15" hidden="false" customHeight="false" outlineLevel="0" collapsed="false">
      <c r="A2125" s="150" t="n">
        <v>71517</v>
      </c>
      <c r="B2125" s="141"/>
      <c r="C2125" s="111" t="s">
        <v>27</v>
      </c>
      <c r="D2125" s="111" t="n">
        <v>1</v>
      </c>
      <c r="E2125" s="159" t="s">
        <v>1579</v>
      </c>
      <c r="F2125" s="156" t="n">
        <v>3364.2</v>
      </c>
      <c r="G2125" s="252" t="n">
        <v>24.03</v>
      </c>
      <c r="H2125" s="115" t="n">
        <v>1</v>
      </c>
      <c r="I2125" s="253" t="s">
        <v>812</v>
      </c>
      <c r="J2125" s="159"/>
      <c r="K2125" s="149" t="s">
        <v>1581</v>
      </c>
      <c r="L2125" s="168" t="s">
        <v>30</v>
      </c>
      <c r="M2125" s="175" t="n">
        <v>107</v>
      </c>
      <c r="N2125" s="254" t="n">
        <f aca="false">(D2125*G2125)*B2125</f>
        <v>0</v>
      </c>
    </row>
    <row r="2126" customFormat="false" ht="15" hidden="false" customHeight="false" outlineLevel="0" collapsed="false">
      <c r="A2126" s="150" t="n">
        <v>71519</v>
      </c>
      <c r="B2126" s="141"/>
      <c r="C2126" s="111" t="s">
        <v>27</v>
      </c>
      <c r="D2126" s="111" t="n">
        <v>1</v>
      </c>
      <c r="E2126" s="159" t="s">
        <v>1579</v>
      </c>
      <c r="F2126" s="156" t="n">
        <v>3526.6</v>
      </c>
      <c r="G2126" s="252" t="n">
        <v>25.19</v>
      </c>
      <c r="H2126" s="115" t="n">
        <v>1</v>
      </c>
      <c r="I2126" s="253" t="s">
        <v>812</v>
      </c>
      <c r="J2126" s="159"/>
      <c r="K2126" s="149" t="s">
        <v>1582</v>
      </c>
      <c r="L2126" s="168" t="s">
        <v>30</v>
      </c>
      <c r="M2126" s="175" t="n">
        <v>107</v>
      </c>
      <c r="N2126" s="254" t="n">
        <f aca="false">(D2126*G2126)*B2126</f>
        <v>0</v>
      </c>
    </row>
    <row r="2127" customFormat="false" ht="15" hidden="false" customHeight="false" outlineLevel="0" collapsed="false">
      <c r="A2127" s="150" t="n">
        <v>71521</v>
      </c>
      <c r="B2127" s="141"/>
      <c r="C2127" s="111" t="s">
        <v>27</v>
      </c>
      <c r="D2127" s="111" t="n">
        <v>1</v>
      </c>
      <c r="E2127" s="159" t="s">
        <v>1579</v>
      </c>
      <c r="F2127" s="156" t="n">
        <v>3514</v>
      </c>
      <c r="G2127" s="252" t="n">
        <v>25.1</v>
      </c>
      <c r="H2127" s="115" t="n">
        <v>1</v>
      </c>
      <c r="I2127" s="253" t="s">
        <v>812</v>
      </c>
      <c r="J2127" s="159"/>
      <c r="K2127" s="149" t="s">
        <v>1583</v>
      </c>
      <c r="L2127" s="168" t="s">
        <v>30</v>
      </c>
      <c r="M2127" s="175" t="n">
        <v>107</v>
      </c>
      <c r="N2127" s="254" t="n">
        <f aca="false">(D2127*G2127)*B2127</f>
        <v>0</v>
      </c>
    </row>
    <row r="2128" customFormat="false" ht="15" hidden="false" customHeight="false" outlineLevel="0" collapsed="false">
      <c r="A2128" s="150" t="n">
        <v>71523</v>
      </c>
      <c r="B2128" s="141"/>
      <c r="C2128" s="111" t="s">
        <v>27</v>
      </c>
      <c r="D2128" s="111" t="n">
        <v>1</v>
      </c>
      <c r="E2128" s="159" t="s">
        <v>1579</v>
      </c>
      <c r="F2128" s="156" t="n">
        <v>3589.6</v>
      </c>
      <c r="G2128" s="252" t="n">
        <v>25.64</v>
      </c>
      <c r="H2128" s="115" t="n">
        <v>1</v>
      </c>
      <c r="I2128" s="253" t="s">
        <v>812</v>
      </c>
      <c r="J2128" s="159"/>
      <c r="K2128" s="149" t="s">
        <v>1584</v>
      </c>
      <c r="L2128" s="168" t="s">
        <v>30</v>
      </c>
      <c r="M2128" s="175" t="n">
        <v>107</v>
      </c>
      <c r="N2128" s="254" t="n">
        <f aca="false">(D2128*G2128)*B2128</f>
        <v>0</v>
      </c>
    </row>
    <row r="2129" customFormat="false" ht="15" hidden="false" customHeight="false" outlineLevel="0" collapsed="false">
      <c r="A2129" s="150" t="n">
        <v>71657</v>
      </c>
      <c r="B2129" s="141"/>
      <c r="C2129" s="111" t="s">
        <v>27</v>
      </c>
      <c r="D2129" s="111" t="n">
        <v>1</v>
      </c>
      <c r="E2129" s="159" t="s">
        <v>1579</v>
      </c>
      <c r="F2129" s="156" t="n">
        <v>3589.6</v>
      </c>
      <c r="G2129" s="252" t="n">
        <v>25.64</v>
      </c>
      <c r="H2129" s="115" t="n">
        <v>1</v>
      </c>
      <c r="I2129" s="253" t="s">
        <v>812</v>
      </c>
      <c r="J2129" s="159"/>
      <c r="K2129" s="152" t="s">
        <v>1585</v>
      </c>
      <c r="L2129" s="168" t="s">
        <v>30</v>
      </c>
      <c r="M2129" s="175" t="n">
        <v>108</v>
      </c>
      <c r="N2129" s="254" t="n">
        <f aca="false">(D2129*G2129)*B2129</f>
        <v>0</v>
      </c>
    </row>
    <row r="2130" customFormat="false" ht="15" hidden="false" customHeight="false" outlineLevel="0" collapsed="false">
      <c r="A2130" s="150" t="n">
        <v>71516</v>
      </c>
      <c r="B2130" s="141"/>
      <c r="C2130" s="111" t="s">
        <v>27</v>
      </c>
      <c r="D2130" s="111" t="n">
        <v>1</v>
      </c>
      <c r="E2130" s="159" t="s">
        <v>1586</v>
      </c>
      <c r="F2130" s="156" t="n">
        <v>3462.2</v>
      </c>
      <c r="G2130" s="252" t="n">
        <v>24.73</v>
      </c>
      <c r="H2130" s="115" t="n">
        <v>1</v>
      </c>
      <c r="I2130" s="253" t="s">
        <v>812</v>
      </c>
      <c r="J2130" s="159"/>
      <c r="K2130" s="149" t="s">
        <v>1587</v>
      </c>
      <c r="L2130" s="168" t="s">
        <v>205</v>
      </c>
      <c r="M2130" s="175" t="n">
        <v>108</v>
      </c>
      <c r="N2130" s="254" t="n">
        <f aca="false">(D2130*G2130)*B2130</f>
        <v>0</v>
      </c>
    </row>
    <row r="2131" customFormat="false" ht="15" hidden="false" customHeight="false" outlineLevel="0" collapsed="false">
      <c r="A2131" s="150" t="n">
        <v>71518</v>
      </c>
      <c r="B2131" s="141"/>
      <c r="C2131" s="111" t="s">
        <v>27</v>
      </c>
      <c r="D2131" s="111" t="n">
        <v>1</v>
      </c>
      <c r="E2131" s="159" t="s">
        <v>1586</v>
      </c>
      <c r="F2131" s="156" t="n">
        <v>3462.2</v>
      </c>
      <c r="G2131" s="252" t="n">
        <v>24.73</v>
      </c>
      <c r="H2131" s="115" t="n">
        <v>1</v>
      </c>
      <c r="I2131" s="253" t="s">
        <v>812</v>
      </c>
      <c r="J2131" s="159"/>
      <c r="K2131" s="149" t="s">
        <v>1588</v>
      </c>
      <c r="L2131" s="168" t="s">
        <v>205</v>
      </c>
      <c r="M2131" s="175" t="n">
        <v>108</v>
      </c>
      <c r="N2131" s="254" t="n">
        <f aca="false">(D2131*G2131)*B2131</f>
        <v>0</v>
      </c>
    </row>
    <row r="2132" customFormat="false" ht="15" hidden="false" customHeight="false" outlineLevel="0" collapsed="false">
      <c r="A2132" s="150" t="n">
        <v>71520</v>
      </c>
      <c r="B2132" s="141"/>
      <c r="C2132" s="111" t="s">
        <v>27</v>
      </c>
      <c r="D2132" s="111" t="n">
        <v>1</v>
      </c>
      <c r="E2132" s="159" t="s">
        <v>1586</v>
      </c>
      <c r="F2132" s="156" t="n">
        <v>3599.4</v>
      </c>
      <c r="G2132" s="252" t="n">
        <v>25.71</v>
      </c>
      <c r="H2132" s="115" t="n">
        <v>1</v>
      </c>
      <c r="I2132" s="253" t="s">
        <v>812</v>
      </c>
      <c r="J2132" s="159"/>
      <c r="K2132" s="149" t="s">
        <v>1589</v>
      </c>
      <c r="L2132" s="168" t="s">
        <v>205</v>
      </c>
      <c r="M2132" s="175" t="n">
        <v>108</v>
      </c>
      <c r="N2132" s="254" t="n">
        <f aca="false">(D2132*G2132)*B2132</f>
        <v>0</v>
      </c>
    </row>
    <row r="2133" customFormat="false" ht="15" hidden="false" customHeight="false" outlineLevel="0" collapsed="false">
      <c r="A2133" s="150" t="n">
        <v>71522</v>
      </c>
      <c r="B2133" s="141"/>
      <c r="C2133" s="111" t="s">
        <v>27</v>
      </c>
      <c r="D2133" s="111" t="n">
        <v>1</v>
      </c>
      <c r="E2133" s="159" t="s">
        <v>1586</v>
      </c>
      <c r="F2133" s="156" t="n">
        <v>3578.4</v>
      </c>
      <c r="G2133" s="252" t="n">
        <v>25.56</v>
      </c>
      <c r="H2133" s="115" t="n">
        <v>1</v>
      </c>
      <c r="I2133" s="253" t="s">
        <v>812</v>
      </c>
      <c r="J2133" s="159"/>
      <c r="K2133" s="149" t="s">
        <v>1590</v>
      </c>
      <c r="L2133" s="168" t="s">
        <v>205</v>
      </c>
      <c r="M2133" s="175" t="n">
        <v>109</v>
      </c>
      <c r="N2133" s="254" t="n">
        <f aca="false">(D2133*G2133)*B2133</f>
        <v>0</v>
      </c>
    </row>
    <row r="2134" customFormat="false" ht="15" hidden="false" customHeight="false" outlineLevel="0" collapsed="false">
      <c r="A2134" s="150" t="n">
        <v>71524</v>
      </c>
      <c r="B2134" s="141"/>
      <c r="C2134" s="111" t="s">
        <v>27</v>
      </c>
      <c r="D2134" s="111" t="n">
        <v>1</v>
      </c>
      <c r="E2134" s="159" t="s">
        <v>1586</v>
      </c>
      <c r="F2134" s="156" t="n">
        <v>3635.8</v>
      </c>
      <c r="G2134" s="252" t="n">
        <v>25.97</v>
      </c>
      <c r="H2134" s="115" t="n">
        <v>1</v>
      </c>
      <c r="I2134" s="253" t="s">
        <v>812</v>
      </c>
      <c r="J2134" s="159"/>
      <c r="K2134" s="149" t="s">
        <v>1591</v>
      </c>
      <c r="L2134" s="168" t="s">
        <v>205</v>
      </c>
      <c r="M2134" s="175" t="n">
        <v>109</v>
      </c>
      <c r="N2134" s="254" t="n">
        <f aca="false">(D2134*G2134)*B2134</f>
        <v>0</v>
      </c>
    </row>
    <row r="2135" customFormat="false" ht="15" hidden="false" customHeight="false" outlineLevel="0" collapsed="false">
      <c r="A2135" s="150" t="n">
        <v>71658</v>
      </c>
      <c r="B2135" s="141"/>
      <c r="C2135" s="111" t="s">
        <v>27</v>
      </c>
      <c r="D2135" s="111" t="n">
        <v>1</v>
      </c>
      <c r="E2135" s="159" t="s">
        <v>1586</v>
      </c>
      <c r="F2135" s="156" t="n">
        <v>3635.8</v>
      </c>
      <c r="G2135" s="252" t="n">
        <v>25.97</v>
      </c>
      <c r="H2135" s="115" t="n">
        <v>1</v>
      </c>
      <c r="I2135" s="253" t="s">
        <v>812</v>
      </c>
      <c r="J2135" s="159"/>
      <c r="K2135" s="152" t="s">
        <v>1592</v>
      </c>
      <c r="L2135" s="168" t="s">
        <v>205</v>
      </c>
      <c r="M2135" s="175" t="n">
        <v>109</v>
      </c>
      <c r="N2135" s="254" t="n">
        <f aca="false">(D2135*G2135)*B2135</f>
        <v>0</v>
      </c>
    </row>
    <row r="2136" customFormat="false" ht="15" hidden="false" customHeight="false" outlineLevel="0" collapsed="false">
      <c r="A2136" s="150" t="n">
        <v>71525</v>
      </c>
      <c r="B2136" s="141"/>
      <c r="C2136" s="111" t="s">
        <v>27</v>
      </c>
      <c r="D2136" s="111" t="n">
        <v>1</v>
      </c>
      <c r="E2136" s="159" t="s">
        <v>1586</v>
      </c>
      <c r="F2136" s="156" t="n">
        <v>2622.2</v>
      </c>
      <c r="G2136" s="252" t="n">
        <v>18.73</v>
      </c>
      <c r="H2136" s="115" t="n">
        <v>1</v>
      </c>
      <c r="I2136" s="253" t="s">
        <v>812</v>
      </c>
      <c r="J2136" s="159"/>
      <c r="K2136" s="149" t="s">
        <v>1593</v>
      </c>
      <c r="L2136" s="168" t="s">
        <v>205</v>
      </c>
      <c r="M2136" s="175" t="n">
        <v>109</v>
      </c>
      <c r="N2136" s="254" t="n">
        <f aca="false">(D2136*G2136)*B2136</f>
        <v>0</v>
      </c>
    </row>
    <row r="2137" customFormat="false" ht="15" hidden="false" customHeight="false" outlineLevel="0" collapsed="false">
      <c r="A2137" s="150" t="n">
        <v>71527</v>
      </c>
      <c r="B2137" s="141"/>
      <c r="C2137" s="111" t="s">
        <v>27</v>
      </c>
      <c r="D2137" s="111" t="n">
        <v>1</v>
      </c>
      <c r="E2137" s="159" t="s">
        <v>1586</v>
      </c>
      <c r="F2137" s="156" t="n">
        <v>3495.8</v>
      </c>
      <c r="G2137" s="252" t="n">
        <v>24.97</v>
      </c>
      <c r="H2137" s="115" t="n">
        <v>1</v>
      </c>
      <c r="I2137" s="253" t="s">
        <v>812</v>
      </c>
      <c r="J2137" s="159"/>
      <c r="K2137" s="149" t="s">
        <v>1594</v>
      </c>
      <c r="L2137" s="168" t="s">
        <v>205</v>
      </c>
      <c r="M2137" s="175" t="n">
        <v>110</v>
      </c>
      <c r="N2137" s="254" t="n">
        <f aca="false">(D2137*G2137)*B2137</f>
        <v>0</v>
      </c>
    </row>
    <row r="2138" customFormat="false" ht="15" hidden="false" customHeight="false" outlineLevel="0" collapsed="false">
      <c r="A2138" s="150" t="n">
        <v>71529</v>
      </c>
      <c r="B2138" s="141"/>
      <c r="C2138" s="111" t="s">
        <v>27</v>
      </c>
      <c r="D2138" s="111" t="n">
        <v>1</v>
      </c>
      <c r="E2138" s="159" t="s">
        <v>1586</v>
      </c>
      <c r="F2138" s="156" t="n">
        <v>3556</v>
      </c>
      <c r="G2138" s="252" t="n">
        <v>25.4</v>
      </c>
      <c r="H2138" s="115" t="n">
        <v>1</v>
      </c>
      <c r="I2138" s="253" t="s">
        <v>812</v>
      </c>
      <c r="J2138" s="159"/>
      <c r="K2138" s="149" t="s">
        <v>1595</v>
      </c>
      <c r="L2138" s="168" t="s">
        <v>205</v>
      </c>
      <c r="M2138" s="175" t="n">
        <v>110</v>
      </c>
      <c r="N2138" s="254" t="n">
        <f aca="false">(D2138*G2138)*B2138</f>
        <v>0</v>
      </c>
    </row>
    <row r="2139" customFormat="false" ht="15" hidden="false" customHeight="false" outlineLevel="0" collapsed="false">
      <c r="A2139" s="150" t="n">
        <v>71531</v>
      </c>
      <c r="B2139" s="141"/>
      <c r="C2139" s="111" t="s">
        <v>27</v>
      </c>
      <c r="D2139" s="111" t="n">
        <v>1</v>
      </c>
      <c r="E2139" s="159" t="s">
        <v>1586</v>
      </c>
      <c r="F2139" s="156" t="n">
        <v>3823.4</v>
      </c>
      <c r="G2139" s="252" t="n">
        <v>27.31</v>
      </c>
      <c r="H2139" s="115" t="n">
        <v>1</v>
      </c>
      <c r="I2139" s="253" t="s">
        <v>812</v>
      </c>
      <c r="J2139" s="159"/>
      <c r="K2139" s="149" t="s">
        <v>1596</v>
      </c>
      <c r="L2139" s="168" t="s">
        <v>205</v>
      </c>
      <c r="M2139" s="175" t="n">
        <v>110</v>
      </c>
      <c r="N2139" s="254" t="n">
        <f aca="false">(D2139*G2139)*B2139</f>
        <v>0</v>
      </c>
    </row>
    <row r="2140" customFormat="false" ht="15" hidden="false" customHeight="false" outlineLevel="0" collapsed="false">
      <c r="A2140" s="150" t="n">
        <v>71533</v>
      </c>
      <c r="B2140" s="141"/>
      <c r="C2140" s="111" t="s">
        <v>27</v>
      </c>
      <c r="D2140" s="111" t="n">
        <v>1</v>
      </c>
      <c r="E2140" s="159" t="s">
        <v>1586</v>
      </c>
      <c r="F2140" s="156" t="n">
        <v>3621.8</v>
      </c>
      <c r="G2140" s="252" t="n">
        <v>25.87</v>
      </c>
      <c r="H2140" s="115" t="n">
        <v>1</v>
      </c>
      <c r="I2140" s="253" t="s">
        <v>812</v>
      </c>
      <c r="J2140" s="159"/>
      <c r="K2140" s="149" t="s">
        <v>1597</v>
      </c>
      <c r="L2140" s="168" t="s">
        <v>205</v>
      </c>
      <c r="M2140" s="175" t="n">
        <v>110</v>
      </c>
      <c r="N2140" s="254" t="n">
        <f aca="false">(D2140*G2140)*B2140</f>
        <v>0</v>
      </c>
    </row>
    <row r="2141" customFormat="false" ht="15" hidden="false" customHeight="false" outlineLevel="0" collapsed="false">
      <c r="A2141" s="150" t="n">
        <v>71535</v>
      </c>
      <c r="B2141" s="141"/>
      <c r="C2141" s="111" t="s">
        <v>27</v>
      </c>
      <c r="D2141" s="111" t="n">
        <v>1</v>
      </c>
      <c r="E2141" s="159" t="s">
        <v>1586</v>
      </c>
      <c r="F2141" s="156" t="n">
        <v>3724</v>
      </c>
      <c r="G2141" s="252" t="n">
        <v>26.6</v>
      </c>
      <c r="H2141" s="115" t="n">
        <v>1</v>
      </c>
      <c r="I2141" s="253" t="s">
        <v>812</v>
      </c>
      <c r="J2141" s="159"/>
      <c r="K2141" s="149" t="s">
        <v>1598</v>
      </c>
      <c r="L2141" s="168" t="s">
        <v>205</v>
      </c>
      <c r="M2141" s="175" t="n">
        <v>111</v>
      </c>
      <c r="N2141" s="254" t="n">
        <f aca="false">(D2141*G2141)*B2141</f>
        <v>0</v>
      </c>
    </row>
    <row r="2142" customFormat="false" ht="15" hidden="false" customHeight="false" outlineLevel="0" collapsed="false">
      <c r="A2142" s="150" t="n">
        <v>71537</v>
      </c>
      <c r="B2142" s="141"/>
      <c r="C2142" s="111" t="s">
        <v>27</v>
      </c>
      <c r="D2142" s="111" t="n">
        <v>1</v>
      </c>
      <c r="E2142" s="159" t="s">
        <v>1586</v>
      </c>
      <c r="F2142" s="156" t="n">
        <v>3556</v>
      </c>
      <c r="G2142" s="252" t="n">
        <v>25.4</v>
      </c>
      <c r="H2142" s="115" t="n">
        <v>1</v>
      </c>
      <c r="I2142" s="253" t="s">
        <v>812</v>
      </c>
      <c r="J2142" s="159"/>
      <c r="K2142" s="149" t="s">
        <v>1599</v>
      </c>
      <c r="L2142" s="168" t="s">
        <v>205</v>
      </c>
      <c r="M2142" s="175" t="n">
        <v>111</v>
      </c>
      <c r="N2142" s="254" t="n">
        <f aca="false">(D2142*G2142)*B2142</f>
        <v>0</v>
      </c>
    </row>
    <row r="2143" customFormat="false" ht="15" hidden="false" customHeight="false" outlineLevel="0" collapsed="false">
      <c r="A2143" s="150" t="n">
        <v>71539</v>
      </c>
      <c r="B2143" s="141"/>
      <c r="C2143" s="111" t="s">
        <v>27</v>
      </c>
      <c r="D2143" s="111" t="n">
        <v>1</v>
      </c>
      <c r="E2143" s="159" t="s">
        <v>1586</v>
      </c>
      <c r="F2143" s="156" t="n">
        <v>3479</v>
      </c>
      <c r="G2143" s="252" t="n">
        <v>24.85</v>
      </c>
      <c r="H2143" s="115" t="n">
        <v>1</v>
      </c>
      <c r="I2143" s="253" t="s">
        <v>812</v>
      </c>
      <c r="J2143" s="159"/>
      <c r="K2143" s="149" t="s">
        <v>1600</v>
      </c>
      <c r="L2143" s="168" t="s">
        <v>205</v>
      </c>
      <c r="M2143" s="175" t="n">
        <v>111</v>
      </c>
      <c r="N2143" s="254" t="n">
        <f aca="false">(D2143*G2143)*B2143</f>
        <v>0</v>
      </c>
    </row>
    <row r="2144" customFormat="false" ht="15" hidden="false" customHeight="false" outlineLevel="0" collapsed="false">
      <c r="A2144" s="150" t="n">
        <v>71526</v>
      </c>
      <c r="B2144" s="141"/>
      <c r="C2144" s="111" t="s">
        <v>27</v>
      </c>
      <c r="D2144" s="111" t="n">
        <v>1</v>
      </c>
      <c r="E2144" s="159" t="s">
        <v>1579</v>
      </c>
      <c r="F2144" s="156" t="n">
        <v>4837</v>
      </c>
      <c r="G2144" s="252" t="n">
        <v>34.55</v>
      </c>
      <c r="H2144" s="115" t="n">
        <v>1</v>
      </c>
      <c r="I2144" s="253" t="s">
        <v>812</v>
      </c>
      <c r="J2144" s="159"/>
      <c r="K2144" s="149" t="s">
        <v>1601</v>
      </c>
      <c r="L2144" s="168" t="s">
        <v>914</v>
      </c>
      <c r="M2144" s="175" t="n">
        <v>111</v>
      </c>
      <c r="N2144" s="254" t="n">
        <f aca="false">(D2144*G2144)*B2144</f>
        <v>0</v>
      </c>
    </row>
    <row r="2145" customFormat="false" ht="15" hidden="false" customHeight="false" outlineLevel="0" collapsed="false">
      <c r="A2145" s="150" t="n">
        <v>71528</v>
      </c>
      <c r="B2145" s="141"/>
      <c r="C2145" s="111" t="s">
        <v>27</v>
      </c>
      <c r="D2145" s="111" t="n">
        <v>1</v>
      </c>
      <c r="E2145" s="159" t="s">
        <v>1579</v>
      </c>
      <c r="F2145" s="156" t="n">
        <v>4811.8</v>
      </c>
      <c r="G2145" s="252" t="n">
        <v>34.37</v>
      </c>
      <c r="H2145" s="115" t="n">
        <v>1</v>
      </c>
      <c r="I2145" s="253" t="s">
        <v>812</v>
      </c>
      <c r="J2145" s="159"/>
      <c r="K2145" s="149" t="s">
        <v>1602</v>
      </c>
      <c r="L2145" s="168" t="s">
        <v>914</v>
      </c>
      <c r="M2145" s="175" t="n">
        <v>112</v>
      </c>
      <c r="N2145" s="254" t="n">
        <f aca="false">(D2145*G2145)*B2145</f>
        <v>0</v>
      </c>
    </row>
    <row r="2146" customFormat="false" ht="15" hidden="false" customHeight="false" outlineLevel="0" collapsed="false">
      <c r="A2146" s="150" t="n">
        <v>71530</v>
      </c>
      <c r="B2146" s="141"/>
      <c r="C2146" s="111" t="s">
        <v>27</v>
      </c>
      <c r="D2146" s="111" t="n">
        <v>1</v>
      </c>
      <c r="E2146" s="159" t="s">
        <v>1579</v>
      </c>
      <c r="F2146" s="156" t="n">
        <v>4817.4</v>
      </c>
      <c r="G2146" s="252" t="n">
        <v>34.41</v>
      </c>
      <c r="H2146" s="115" t="n">
        <v>1</v>
      </c>
      <c r="I2146" s="253" t="s">
        <v>812</v>
      </c>
      <c r="J2146" s="159"/>
      <c r="K2146" s="149" t="s">
        <v>1603</v>
      </c>
      <c r="L2146" s="168" t="s">
        <v>914</v>
      </c>
      <c r="M2146" s="175" t="n">
        <v>112</v>
      </c>
      <c r="N2146" s="254" t="n">
        <f aca="false">(D2146*G2146)*B2146</f>
        <v>0</v>
      </c>
    </row>
    <row r="2147" customFormat="false" ht="15" hidden="false" customHeight="false" outlineLevel="0" collapsed="false">
      <c r="A2147" s="150" t="n">
        <v>71532</v>
      </c>
      <c r="B2147" s="141"/>
      <c r="C2147" s="111" t="s">
        <v>27</v>
      </c>
      <c r="D2147" s="111" t="n">
        <v>1</v>
      </c>
      <c r="E2147" s="159" t="s">
        <v>1579</v>
      </c>
      <c r="F2147" s="156" t="n">
        <v>5133.8</v>
      </c>
      <c r="G2147" s="252" t="n">
        <v>36.67</v>
      </c>
      <c r="H2147" s="115" t="n">
        <v>1</v>
      </c>
      <c r="I2147" s="253" t="s">
        <v>812</v>
      </c>
      <c r="J2147" s="159"/>
      <c r="K2147" s="149" t="s">
        <v>1604</v>
      </c>
      <c r="L2147" s="168" t="s">
        <v>914</v>
      </c>
      <c r="M2147" s="175" t="n">
        <v>112</v>
      </c>
      <c r="N2147" s="254" t="n">
        <f aca="false">(D2147*G2147)*B2147</f>
        <v>0</v>
      </c>
    </row>
    <row r="2148" customFormat="false" ht="15" hidden="false" customHeight="false" outlineLevel="0" collapsed="false">
      <c r="A2148" s="150" t="n">
        <v>71534</v>
      </c>
      <c r="B2148" s="141"/>
      <c r="C2148" s="111" t="s">
        <v>27</v>
      </c>
      <c r="D2148" s="111" t="n">
        <v>1</v>
      </c>
      <c r="E2148" s="159" t="s">
        <v>1579</v>
      </c>
      <c r="F2148" s="156" t="n">
        <v>4824.4</v>
      </c>
      <c r="G2148" s="252" t="n">
        <v>34.46</v>
      </c>
      <c r="H2148" s="115" t="n">
        <v>1</v>
      </c>
      <c r="I2148" s="253" t="s">
        <v>812</v>
      </c>
      <c r="J2148" s="159"/>
      <c r="K2148" s="149" t="s">
        <v>1605</v>
      </c>
      <c r="L2148" s="168" t="s">
        <v>914</v>
      </c>
      <c r="M2148" s="175" t="n">
        <v>112</v>
      </c>
      <c r="N2148" s="254" t="n">
        <f aca="false">(D2148*G2148)*B2148</f>
        <v>0</v>
      </c>
    </row>
    <row r="2149" customFormat="false" ht="15" hidden="false" customHeight="false" outlineLevel="0" collapsed="false">
      <c r="A2149" s="150" t="n">
        <v>71536</v>
      </c>
      <c r="B2149" s="141"/>
      <c r="C2149" s="111" t="s">
        <v>27</v>
      </c>
      <c r="D2149" s="111" t="n">
        <v>1</v>
      </c>
      <c r="E2149" s="159" t="s">
        <v>1579</v>
      </c>
      <c r="F2149" s="156" t="n">
        <v>5128.2</v>
      </c>
      <c r="G2149" s="252" t="n">
        <v>36.63</v>
      </c>
      <c r="H2149" s="115" t="n">
        <v>1</v>
      </c>
      <c r="I2149" s="253" t="s">
        <v>812</v>
      </c>
      <c r="J2149" s="159"/>
      <c r="K2149" s="149" t="s">
        <v>1606</v>
      </c>
      <c r="L2149" s="168" t="s">
        <v>914</v>
      </c>
      <c r="M2149" s="175" t="n">
        <v>113</v>
      </c>
      <c r="N2149" s="254" t="n">
        <f aca="false">(D2149*G2149)*B2149</f>
        <v>0</v>
      </c>
    </row>
    <row r="2150" customFormat="false" ht="15" hidden="false" customHeight="false" outlineLevel="0" collapsed="false">
      <c r="A2150" s="150" t="n">
        <v>71538</v>
      </c>
      <c r="B2150" s="141"/>
      <c r="C2150" s="111" t="s">
        <v>27</v>
      </c>
      <c r="D2150" s="111" t="n">
        <v>1</v>
      </c>
      <c r="E2150" s="159" t="s">
        <v>1579</v>
      </c>
      <c r="F2150" s="156" t="n">
        <v>4933.6</v>
      </c>
      <c r="G2150" s="252" t="n">
        <v>35.24</v>
      </c>
      <c r="H2150" s="115" t="n">
        <v>1</v>
      </c>
      <c r="I2150" s="253" t="s">
        <v>812</v>
      </c>
      <c r="J2150" s="159"/>
      <c r="K2150" s="149" t="s">
        <v>1607</v>
      </c>
      <c r="L2150" s="168" t="s">
        <v>914</v>
      </c>
      <c r="M2150" s="175" t="n">
        <v>113</v>
      </c>
      <c r="N2150" s="254" t="n">
        <f aca="false">(D2150*G2150)*B2150</f>
        <v>0</v>
      </c>
    </row>
    <row r="2151" customFormat="false" ht="15" hidden="false" customHeight="false" outlineLevel="0" collapsed="false">
      <c r="A2151" s="150" t="n">
        <v>71540</v>
      </c>
      <c r="B2151" s="141"/>
      <c r="C2151" s="111" t="s">
        <v>27</v>
      </c>
      <c r="D2151" s="111" t="n">
        <v>1</v>
      </c>
      <c r="E2151" s="159" t="s">
        <v>1579</v>
      </c>
      <c r="F2151" s="156" t="n">
        <v>4824.4</v>
      </c>
      <c r="G2151" s="252" t="n">
        <v>34.46</v>
      </c>
      <c r="H2151" s="115" t="n">
        <v>1</v>
      </c>
      <c r="I2151" s="253" t="s">
        <v>812</v>
      </c>
      <c r="J2151" s="159"/>
      <c r="K2151" s="149" t="s">
        <v>1608</v>
      </c>
      <c r="L2151" s="168" t="s">
        <v>914</v>
      </c>
      <c r="M2151" s="175" t="n">
        <v>113</v>
      </c>
      <c r="N2151" s="254" t="n">
        <f aca="false">(D2151*G2151)*B2151</f>
        <v>0</v>
      </c>
    </row>
    <row r="2152" customFormat="false" ht="15" hidden="false" customHeight="false" outlineLevel="0" collapsed="false">
      <c r="A2152" s="150" t="n">
        <v>71541</v>
      </c>
      <c r="B2152" s="141"/>
      <c r="C2152" s="111" t="s">
        <v>27</v>
      </c>
      <c r="D2152" s="111" t="n">
        <v>1</v>
      </c>
      <c r="E2152" s="159" t="s">
        <v>1609</v>
      </c>
      <c r="F2152" s="156" t="n">
        <v>9801.4</v>
      </c>
      <c r="G2152" s="252" t="n">
        <v>70.01</v>
      </c>
      <c r="H2152" s="115" t="n">
        <v>1</v>
      </c>
      <c r="I2152" s="253" t="s">
        <v>812</v>
      </c>
      <c r="J2152" s="159" t="s">
        <v>1610</v>
      </c>
      <c r="K2152" s="149" t="s">
        <v>1611</v>
      </c>
      <c r="L2152" s="168" t="s">
        <v>1320</v>
      </c>
      <c r="M2152" s="175" t="n">
        <v>113</v>
      </c>
      <c r="N2152" s="254" t="n">
        <f aca="false">(D2152*G2152)*B2152</f>
        <v>0</v>
      </c>
    </row>
    <row r="2153" customFormat="false" ht="15" hidden="false" customHeight="false" outlineLevel="0" collapsed="false">
      <c r="A2153" s="150" t="n">
        <v>71542</v>
      </c>
      <c r="B2153" s="141"/>
      <c r="C2153" s="111" t="s">
        <v>27</v>
      </c>
      <c r="D2153" s="111" t="n">
        <v>1</v>
      </c>
      <c r="E2153" s="159" t="s">
        <v>1609</v>
      </c>
      <c r="F2153" s="156" t="n">
        <v>11299.4</v>
      </c>
      <c r="G2153" s="252" t="n">
        <v>80.71</v>
      </c>
      <c r="H2153" s="115" t="n">
        <v>1</v>
      </c>
      <c r="I2153" s="253" t="s">
        <v>812</v>
      </c>
      <c r="J2153" s="159" t="s">
        <v>1610</v>
      </c>
      <c r="K2153" s="149" t="s">
        <v>1612</v>
      </c>
      <c r="L2153" s="168" t="s">
        <v>1320</v>
      </c>
      <c r="M2153" s="175" t="n">
        <v>114</v>
      </c>
      <c r="N2153" s="254" t="n">
        <f aca="false">(D2153*G2153)*B2153</f>
        <v>0</v>
      </c>
    </row>
    <row r="2154" customFormat="false" ht="15" hidden="false" customHeight="false" outlineLevel="0" collapsed="false">
      <c r="A2154" s="150" t="n">
        <v>71629</v>
      </c>
      <c r="B2154" s="141"/>
      <c r="C2154" s="111" t="s">
        <v>27</v>
      </c>
      <c r="D2154" s="111" t="n">
        <v>1</v>
      </c>
      <c r="E2154" s="159" t="s">
        <v>1609</v>
      </c>
      <c r="F2154" s="156" t="n">
        <v>9997.4</v>
      </c>
      <c r="G2154" s="252" t="n">
        <v>71.41</v>
      </c>
      <c r="H2154" s="115" t="n">
        <v>1</v>
      </c>
      <c r="I2154" s="253" t="s">
        <v>812</v>
      </c>
      <c r="J2154" s="159" t="s">
        <v>1610</v>
      </c>
      <c r="K2154" s="152" t="s">
        <v>1613</v>
      </c>
      <c r="L2154" s="168" t="s">
        <v>1320</v>
      </c>
      <c r="M2154" s="175" t="n">
        <v>114</v>
      </c>
      <c r="N2154" s="254" t="n">
        <f aca="false">(D2154*G2154)*B2154</f>
        <v>0</v>
      </c>
    </row>
    <row r="2155" customFormat="false" ht="15" hidden="false" customHeight="false" outlineLevel="0" collapsed="false">
      <c r="A2155" s="150" t="n">
        <v>71543</v>
      </c>
      <c r="B2155" s="141"/>
      <c r="C2155" s="111" t="s">
        <v>27</v>
      </c>
      <c r="D2155" s="111" t="n">
        <v>1</v>
      </c>
      <c r="E2155" s="159" t="s">
        <v>1609</v>
      </c>
      <c r="F2155" s="156" t="n">
        <v>9258.2</v>
      </c>
      <c r="G2155" s="252" t="n">
        <v>66.13</v>
      </c>
      <c r="H2155" s="115" t="n">
        <v>1</v>
      </c>
      <c r="I2155" s="253" t="s">
        <v>812</v>
      </c>
      <c r="J2155" s="159" t="s">
        <v>1610</v>
      </c>
      <c r="K2155" s="149" t="s">
        <v>1614</v>
      </c>
      <c r="L2155" s="168" t="s">
        <v>1320</v>
      </c>
      <c r="M2155" s="175" t="n">
        <v>114</v>
      </c>
      <c r="N2155" s="254" t="n">
        <f aca="false">(D2155*G2155)*B2155</f>
        <v>0</v>
      </c>
    </row>
    <row r="2156" customFormat="false" ht="15" hidden="false" customHeight="false" outlineLevel="0" collapsed="false">
      <c r="A2156" s="150" t="n">
        <v>71544</v>
      </c>
      <c r="B2156" s="141"/>
      <c r="C2156" s="111" t="s">
        <v>27</v>
      </c>
      <c r="D2156" s="111" t="n">
        <v>1</v>
      </c>
      <c r="E2156" s="159" t="s">
        <v>1609</v>
      </c>
      <c r="F2156" s="156" t="n">
        <v>11999.4</v>
      </c>
      <c r="G2156" s="252" t="n">
        <v>85.71</v>
      </c>
      <c r="H2156" s="115" t="n">
        <v>1</v>
      </c>
      <c r="I2156" s="253" t="s">
        <v>812</v>
      </c>
      <c r="J2156" s="159" t="s">
        <v>1610</v>
      </c>
      <c r="K2156" s="149" t="s">
        <v>1615</v>
      </c>
      <c r="L2156" s="168" t="s">
        <v>1320</v>
      </c>
      <c r="M2156" s="175" t="n">
        <v>114</v>
      </c>
      <c r="N2156" s="254" t="n">
        <f aca="false">(D2156*G2156)*B2156</f>
        <v>0</v>
      </c>
    </row>
    <row r="2157" customFormat="false" ht="15" hidden="false" customHeight="false" outlineLevel="0" collapsed="false">
      <c r="A2157" s="150" t="n">
        <v>71545</v>
      </c>
      <c r="B2157" s="141"/>
      <c r="C2157" s="111" t="s">
        <v>27</v>
      </c>
      <c r="D2157" s="111" t="n">
        <v>1</v>
      </c>
      <c r="E2157" s="159" t="s">
        <v>1609</v>
      </c>
      <c r="F2157" s="156" t="n">
        <v>9734.2</v>
      </c>
      <c r="G2157" s="252" t="n">
        <v>69.53</v>
      </c>
      <c r="H2157" s="115" t="n">
        <v>1</v>
      </c>
      <c r="I2157" s="253" t="s">
        <v>812</v>
      </c>
      <c r="J2157" s="159" t="s">
        <v>1610</v>
      </c>
      <c r="K2157" s="149" t="s">
        <v>1616</v>
      </c>
      <c r="L2157" s="168" t="s">
        <v>1320</v>
      </c>
      <c r="M2157" s="175" t="n">
        <v>115</v>
      </c>
      <c r="N2157" s="254" t="n">
        <f aca="false">(D2157*G2157)*B2157</f>
        <v>0</v>
      </c>
    </row>
    <row r="2158" customFormat="false" ht="15" hidden="false" customHeight="false" outlineLevel="0" collapsed="false">
      <c r="A2158" s="150" t="n">
        <v>71546</v>
      </c>
      <c r="B2158" s="141"/>
      <c r="C2158" s="111" t="s">
        <v>27</v>
      </c>
      <c r="D2158" s="111" t="n">
        <v>1</v>
      </c>
      <c r="E2158" s="159" t="s">
        <v>1609</v>
      </c>
      <c r="F2158" s="156" t="n">
        <v>10567.2</v>
      </c>
      <c r="G2158" s="252" t="n">
        <v>75.48</v>
      </c>
      <c r="H2158" s="115" t="n">
        <v>1</v>
      </c>
      <c r="I2158" s="253" t="s">
        <v>812</v>
      </c>
      <c r="J2158" s="159" t="s">
        <v>1610</v>
      </c>
      <c r="K2158" s="149" t="s">
        <v>1617</v>
      </c>
      <c r="L2158" s="168" t="s">
        <v>1320</v>
      </c>
      <c r="M2158" s="175" t="n">
        <v>115</v>
      </c>
      <c r="N2158" s="254" t="n">
        <f aca="false">(D2158*G2158)*B2158</f>
        <v>0</v>
      </c>
    </row>
    <row r="2159" customFormat="false" ht="15" hidden="false" customHeight="false" outlineLevel="0" collapsed="false">
      <c r="A2159" s="150" t="n">
        <v>71547</v>
      </c>
      <c r="B2159" s="141"/>
      <c r="C2159" s="111" t="s">
        <v>27</v>
      </c>
      <c r="D2159" s="111" t="n">
        <v>1</v>
      </c>
      <c r="E2159" s="159" t="s">
        <v>1609</v>
      </c>
      <c r="F2159" s="156" t="n">
        <v>10648.4</v>
      </c>
      <c r="G2159" s="252" t="n">
        <v>76.06</v>
      </c>
      <c r="H2159" s="115" t="n">
        <v>1</v>
      </c>
      <c r="I2159" s="253" t="s">
        <v>812</v>
      </c>
      <c r="J2159" s="159" t="s">
        <v>1610</v>
      </c>
      <c r="K2159" s="149" t="s">
        <v>1618</v>
      </c>
      <c r="L2159" s="168" t="s">
        <v>1320</v>
      </c>
      <c r="M2159" s="175" t="n">
        <v>115</v>
      </c>
      <c r="N2159" s="254" t="n">
        <f aca="false">(D2159*G2159)*B2159</f>
        <v>0</v>
      </c>
    </row>
    <row r="2160" customFormat="false" ht="15" hidden="false" customHeight="false" outlineLevel="0" collapsed="false">
      <c r="A2160" s="150" t="n">
        <v>71630</v>
      </c>
      <c r="B2160" s="141"/>
      <c r="C2160" s="111" t="s">
        <v>27</v>
      </c>
      <c r="D2160" s="111" t="n">
        <v>1</v>
      </c>
      <c r="E2160" s="159" t="s">
        <v>1609</v>
      </c>
      <c r="F2160" s="156" t="n">
        <v>9685.2</v>
      </c>
      <c r="G2160" s="252" t="n">
        <v>69.18</v>
      </c>
      <c r="H2160" s="115" t="n">
        <v>1</v>
      </c>
      <c r="I2160" s="253" t="s">
        <v>812</v>
      </c>
      <c r="J2160" s="159" t="s">
        <v>1610</v>
      </c>
      <c r="K2160" s="152" t="s">
        <v>1619</v>
      </c>
      <c r="L2160" s="168" t="s">
        <v>1320</v>
      </c>
      <c r="M2160" s="175" t="n">
        <v>115</v>
      </c>
      <c r="N2160" s="254" t="n">
        <f aca="false">(D2160*G2160)*B2160</f>
        <v>0</v>
      </c>
    </row>
    <row r="2161" customFormat="false" ht="15" hidden="false" customHeight="false" outlineLevel="0" collapsed="false">
      <c r="A2161" s="150" t="n">
        <v>71548</v>
      </c>
      <c r="B2161" s="141"/>
      <c r="C2161" s="111" t="s">
        <v>27</v>
      </c>
      <c r="D2161" s="111" t="n">
        <v>1</v>
      </c>
      <c r="E2161" s="159" t="s">
        <v>1609</v>
      </c>
      <c r="F2161" s="156" t="n">
        <v>12194</v>
      </c>
      <c r="G2161" s="252" t="n">
        <v>87.1</v>
      </c>
      <c r="H2161" s="115" t="n">
        <v>1</v>
      </c>
      <c r="I2161" s="253" t="s">
        <v>812</v>
      </c>
      <c r="J2161" s="159" t="s">
        <v>1610</v>
      </c>
      <c r="K2161" s="149" t="s">
        <v>1620</v>
      </c>
      <c r="L2161" s="168" t="s">
        <v>1320</v>
      </c>
      <c r="M2161" s="175" t="n">
        <v>116</v>
      </c>
      <c r="N2161" s="254" t="n">
        <f aca="false">(D2161*G2161)*B2161</f>
        <v>0</v>
      </c>
    </row>
    <row r="2162" customFormat="false" ht="15" hidden="false" customHeight="false" outlineLevel="0" collapsed="false">
      <c r="A2162" s="150" t="n">
        <v>71549</v>
      </c>
      <c r="B2162" s="141"/>
      <c r="C2162" s="111" t="s">
        <v>27</v>
      </c>
      <c r="D2162" s="111" t="n">
        <v>1</v>
      </c>
      <c r="E2162" s="159" t="s">
        <v>1609</v>
      </c>
      <c r="F2162" s="156" t="n">
        <v>11153.8</v>
      </c>
      <c r="G2162" s="252" t="n">
        <v>79.67</v>
      </c>
      <c r="H2162" s="115" t="n">
        <v>1</v>
      </c>
      <c r="I2162" s="253" t="s">
        <v>812</v>
      </c>
      <c r="J2162" s="159" t="s">
        <v>1610</v>
      </c>
      <c r="K2162" s="149" t="s">
        <v>1621</v>
      </c>
      <c r="L2162" s="168" t="s">
        <v>1320</v>
      </c>
      <c r="M2162" s="175" t="n">
        <v>116</v>
      </c>
      <c r="N2162" s="254" t="n">
        <f aca="false">(D2162*G2162)*B2162</f>
        <v>0</v>
      </c>
    </row>
    <row r="2163" customFormat="false" ht="15" hidden="false" customHeight="false" outlineLevel="0" collapsed="false">
      <c r="A2163" s="150" t="n">
        <v>71550</v>
      </c>
      <c r="B2163" s="141"/>
      <c r="C2163" s="111" t="s">
        <v>27</v>
      </c>
      <c r="D2163" s="111" t="n">
        <v>1</v>
      </c>
      <c r="E2163" s="159" t="s">
        <v>1609</v>
      </c>
      <c r="F2163" s="156" t="n">
        <v>11060</v>
      </c>
      <c r="G2163" s="252" t="n">
        <v>79</v>
      </c>
      <c r="H2163" s="115" t="n">
        <v>1</v>
      </c>
      <c r="I2163" s="253" t="s">
        <v>812</v>
      </c>
      <c r="J2163" s="159" t="s">
        <v>1610</v>
      </c>
      <c r="K2163" s="149" t="s">
        <v>1622</v>
      </c>
      <c r="L2163" s="168" t="s">
        <v>1320</v>
      </c>
      <c r="M2163" s="175" t="n">
        <v>116</v>
      </c>
      <c r="N2163" s="254" t="n">
        <f aca="false">(D2163*G2163)*B2163</f>
        <v>0</v>
      </c>
    </row>
    <row r="2164" customFormat="false" ht="15" hidden="false" customHeight="false" outlineLevel="0" collapsed="false">
      <c r="A2164" s="150" t="n">
        <v>71551</v>
      </c>
      <c r="B2164" s="141"/>
      <c r="C2164" s="111" t="s">
        <v>27</v>
      </c>
      <c r="D2164" s="111" t="n">
        <v>1</v>
      </c>
      <c r="E2164" s="159" t="s">
        <v>1609</v>
      </c>
      <c r="F2164" s="156" t="n">
        <v>11201.4</v>
      </c>
      <c r="G2164" s="252" t="n">
        <v>80.01</v>
      </c>
      <c r="H2164" s="115" t="n">
        <v>1</v>
      </c>
      <c r="I2164" s="253" t="s">
        <v>812</v>
      </c>
      <c r="J2164" s="159" t="s">
        <v>1610</v>
      </c>
      <c r="K2164" s="149" t="s">
        <v>1623</v>
      </c>
      <c r="L2164" s="168" t="s">
        <v>1320</v>
      </c>
      <c r="M2164" s="175" t="n">
        <v>116</v>
      </c>
      <c r="N2164" s="254" t="n">
        <f aca="false">(D2164*G2164)*B2164</f>
        <v>0</v>
      </c>
    </row>
    <row r="2165" customFormat="false" ht="15" hidden="false" customHeight="false" outlineLevel="0" collapsed="false">
      <c r="A2165" s="150" t="n">
        <v>71552</v>
      </c>
      <c r="B2165" s="141"/>
      <c r="C2165" s="111" t="s">
        <v>27</v>
      </c>
      <c r="D2165" s="111" t="n">
        <v>1</v>
      </c>
      <c r="E2165" s="159" t="s">
        <v>1609</v>
      </c>
      <c r="F2165" s="156" t="n">
        <v>10371.2</v>
      </c>
      <c r="G2165" s="252" t="n">
        <v>74.08</v>
      </c>
      <c r="H2165" s="115" t="n">
        <v>1</v>
      </c>
      <c r="I2165" s="253" t="s">
        <v>812</v>
      </c>
      <c r="J2165" s="159" t="s">
        <v>1610</v>
      </c>
      <c r="K2165" s="149" t="s">
        <v>1624</v>
      </c>
      <c r="L2165" s="168" t="s">
        <v>1320</v>
      </c>
      <c r="M2165" s="175" t="n">
        <v>117</v>
      </c>
      <c r="N2165" s="254" t="n">
        <f aca="false">(D2165*G2165)*B2165</f>
        <v>0</v>
      </c>
    </row>
    <row r="2166" customFormat="false" ht="15" hidden="false" customHeight="false" outlineLevel="0" collapsed="false">
      <c r="A2166" s="150" t="n">
        <v>71553</v>
      </c>
      <c r="B2166" s="141"/>
      <c r="C2166" s="111" t="s">
        <v>27</v>
      </c>
      <c r="D2166" s="111" t="n">
        <v>1</v>
      </c>
      <c r="E2166" s="159" t="s">
        <v>1609</v>
      </c>
      <c r="F2166" s="156" t="n">
        <v>12175.8</v>
      </c>
      <c r="G2166" s="252" t="n">
        <v>86.97</v>
      </c>
      <c r="H2166" s="115" t="n">
        <v>1</v>
      </c>
      <c r="I2166" s="253" t="s">
        <v>812</v>
      </c>
      <c r="J2166" s="159" t="s">
        <v>1610</v>
      </c>
      <c r="K2166" s="149" t="s">
        <v>1625</v>
      </c>
      <c r="L2166" s="168" t="s">
        <v>1320</v>
      </c>
      <c r="M2166" s="175" t="n">
        <v>117</v>
      </c>
      <c r="N2166" s="254" t="n">
        <f aca="false">(D2166*G2166)*B2166</f>
        <v>0</v>
      </c>
    </row>
    <row r="2167" customFormat="false" ht="15" hidden="false" customHeight="false" outlineLevel="0" collapsed="false">
      <c r="A2167" s="150" t="n">
        <v>71554</v>
      </c>
      <c r="B2167" s="141"/>
      <c r="C2167" s="111" t="s">
        <v>27</v>
      </c>
      <c r="D2167" s="111" t="n">
        <v>1</v>
      </c>
      <c r="E2167" s="159" t="s">
        <v>1626</v>
      </c>
      <c r="F2167" s="156" t="n">
        <v>7863.8</v>
      </c>
      <c r="G2167" s="252" t="n">
        <v>56.17</v>
      </c>
      <c r="H2167" s="115" t="n">
        <v>1</v>
      </c>
      <c r="I2167" s="253" t="s">
        <v>812</v>
      </c>
      <c r="J2167" s="159"/>
      <c r="K2167" s="149" t="s">
        <v>1627</v>
      </c>
      <c r="L2167" s="168" t="s">
        <v>126</v>
      </c>
      <c r="M2167" s="175" t="n">
        <v>117</v>
      </c>
      <c r="N2167" s="254" t="n">
        <f aca="false">(D2167*G2167)*B2167</f>
        <v>0</v>
      </c>
    </row>
    <row r="2168" customFormat="false" ht="15" hidden="false" customHeight="false" outlineLevel="0" collapsed="false">
      <c r="A2168" s="150" t="n">
        <v>71555</v>
      </c>
      <c r="B2168" s="141"/>
      <c r="C2168" s="111" t="s">
        <v>27</v>
      </c>
      <c r="D2168" s="111" t="n">
        <v>1</v>
      </c>
      <c r="E2168" s="159" t="s">
        <v>1626</v>
      </c>
      <c r="F2168" s="156" t="n">
        <v>7863.8</v>
      </c>
      <c r="G2168" s="252" t="n">
        <v>56.17</v>
      </c>
      <c r="H2168" s="115" t="n">
        <v>1</v>
      </c>
      <c r="I2168" s="253" t="s">
        <v>812</v>
      </c>
      <c r="J2168" s="159"/>
      <c r="K2168" s="149" t="s">
        <v>1628</v>
      </c>
      <c r="L2168" s="168" t="s">
        <v>126</v>
      </c>
      <c r="M2168" s="175" t="n">
        <v>117</v>
      </c>
      <c r="N2168" s="254" t="n">
        <f aca="false">(D2168*G2168)*B2168</f>
        <v>0</v>
      </c>
    </row>
    <row r="2169" customFormat="false" ht="15" hidden="false" customHeight="false" outlineLevel="0" collapsed="false">
      <c r="A2169" s="150" t="n">
        <v>71556</v>
      </c>
      <c r="B2169" s="141"/>
      <c r="C2169" s="111" t="s">
        <v>27</v>
      </c>
      <c r="D2169" s="111" t="n">
        <v>1</v>
      </c>
      <c r="E2169" s="159" t="s">
        <v>1626</v>
      </c>
      <c r="F2169" s="156" t="n">
        <v>9097.2</v>
      </c>
      <c r="G2169" s="252" t="n">
        <v>64.98</v>
      </c>
      <c r="H2169" s="115" t="n">
        <v>1</v>
      </c>
      <c r="I2169" s="253" t="s">
        <v>812</v>
      </c>
      <c r="J2169" s="159"/>
      <c r="K2169" s="149" t="s">
        <v>1629</v>
      </c>
      <c r="L2169" s="168" t="s">
        <v>126</v>
      </c>
      <c r="M2169" s="175" t="n">
        <v>118</v>
      </c>
      <c r="N2169" s="254" t="n">
        <f aca="false">(D2169*G2169)*B2169</f>
        <v>0</v>
      </c>
    </row>
    <row r="2170" customFormat="false" ht="15" hidden="false" customHeight="false" outlineLevel="0" collapsed="false">
      <c r="A2170" s="150" t="n">
        <v>71557</v>
      </c>
      <c r="B2170" s="141"/>
      <c r="C2170" s="111" t="s">
        <v>27</v>
      </c>
      <c r="D2170" s="111" t="n">
        <v>1</v>
      </c>
      <c r="E2170" s="159" t="s">
        <v>1626</v>
      </c>
      <c r="F2170" s="156" t="n">
        <v>8597.4</v>
      </c>
      <c r="G2170" s="252" t="n">
        <v>61.41</v>
      </c>
      <c r="H2170" s="115" t="n">
        <v>1</v>
      </c>
      <c r="I2170" s="253" t="s">
        <v>812</v>
      </c>
      <c r="J2170" s="159"/>
      <c r="K2170" s="149" t="s">
        <v>1630</v>
      </c>
      <c r="L2170" s="168" t="s">
        <v>126</v>
      </c>
      <c r="M2170" s="175" t="n">
        <v>118</v>
      </c>
      <c r="N2170" s="254" t="n">
        <f aca="false">(D2170*G2170)*B2170</f>
        <v>0</v>
      </c>
    </row>
    <row r="2171" customFormat="false" ht="15" hidden="false" customHeight="false" outlineLevel="0" collapsed="false">
      <c r="A2171" s="150" t="n">
        <v>71558</v>
      </c>
      <c r="B2171" s="141"/>
      <c r="C2171" s="111" t="s">
        <v>27</v>
      </c>
      <c r="D2171" s="111" t="n">
        <v>1</v>
      </c>
      <c r="E2171" s="159" t="s">
        <v>1626</v>
      </c>
      <c r="F2171" s="156" t="n">
        <v>11267.2</v>
      </c>
      <c r="G2171" s="252" t="n">
        <v>80.48</v>
      </c>
      <c r="H2171" s="115" t="n">
        <v>1</v>
      </c>
      <c r="I2171" s="253" t="s">
        <v>812</v>
      </c>
      <c r="J2171" s="159"/>
      <c r="K2171" s="152" t="s">
        <v>1631</v>
      </c>
      <c r="L2171" s="168" t="s">
        <v>126</v>
      </c>
      <c r="M2171" s="175" t="n">
        <v>118</v>
      </c>
      <c r="N2171" s="254" t="n">
        <f aca="false">(D2171*G2171)*B2171</f>
        <v>0</v>
      </c>
    </row>
    <row r="2172" customFormat="false" ht="15" hidden="false" customHeight="false" outlineLevel="0" collapsed="false">
      <c r="A2172" s="150" t="n">
        <v>71631</v>
      </c>
      <c r="B2172" s="141"/>
      <c r="C2172" s="111" t="s">
        <v>27</v>
      </c>
      <c r="D2172" s="111" t="n">
        <v>1</v>
      </c>
      <c r="E2172" s="159" t="s">
        <v>1626</v>
      </c>
      <c r="F2172" s="156" t="n">
        <v>11267.2</v>
      </c>
      <c r="G2172" s="252" t="n">
        <v>80.48</v>
      </c>
      <c r="H2172" s="115" t="n">
        <v>1</v>
      </c>
      <c r="I2172" s="253" t="s">
        <v>812</v>
      </c>
      <c r="J2172" s="159"/>
      <c r="K2172" s="152" t="s">
        <v>1632</v>
      </c>
      <c r="L2172" s="168" t="s">
        <v>126</v>
      </c>
      <c r="M2172" s="175" t="n">
        <v>118</v>
      </c>
      <c r="N2172" s="254" t="n">
        <f aca="false">(D2172*G2172)*B2172</f>
        <v>0</v>
      </c>
    </row>
    <row r="2173" customFormat="false" ht="15" hidden="false" customHeight="false" outlineLevel="0" collapsed="false">
      <c r="A2173" s="150" t="n">
        <v>71559</v>
      </c>
      <c r="B2173" s="141"/>
      <c r="C2173" s="257" t="s">
        <v>27</v>
      </c>
      <c r="D2173" s="257" t="n">
        <v>1</v>
      </c>
      <c r="E2173" s="194" t="s">
        <v>1633</v>
      </c>
      <c r="F2173" s="156" t="n">
        <v>7928.2</v>
      </c>
      <c r="G2173" s="252" t="n">
        <v>56.63</v>
      </c>
      <c r="H2173" s="115" t="n">
        <v>1</v>
      </c>
      <c r="I2173" s="253" t="s">
        <v>812</v>
      </c>
      <c r="J2173" s="194"/>
      <c r="K2173" s="195" t="s">
        <v>1634</v>
      </c>
      <c r="L2173" s="258" t="s">
        <v>914</v>
      </c>
      <c r="M2173" s="175" t="n">
        <v>119</v>
      </c>
      <c r="N2173" s="254" t="n">
        <f aca="false">(D2173*G2173)*B2173</f>
        <v>0</v>
      </c>
    </row>
    <row r="2174" customFormat="false" ht="15" hidden="false" customHeight="false" outlineLevel="0" collapsed="false">
      <c r="A2174" s="150" t="n">
        <v>71560</v>
      </c>
      <c r="B2174" s="141"/>
      <c r="C2174" s="257" t="s">
        <v>27</v>
      </c>
      <c r="D2174" s="257" t="n">
        <v>1</v>
      </c>
      <c r="E2174" s="194" t="s">
        <v>1633</v>
      </c>
      <c r="F2174" s="156" t="n">
        <v>7901.6</v>
      </c>
      <c r="G2174" s="252" t="n">
        <v>56.44</v>
      </c>
      <c r="H2174" s="115" t="n">
        <v>1</v>
      </c>
      <c r="I2174" s="253" t="s">
        <v>812</v>
      </c>
      <c r="J2174" s="159"/>
      <c r="K2174" s="195" t="s">
        <v>1635</v>
      </c>
      <c r="L2174" s="258" t="s">
        <v>914</v>
      </c>
      <c r="M2174" s="175" t="n">
        <v>119</v>
      </c>
      <c r="N2174" s="254" t="n">
        <f aca="false">(D2174*G2174)*B2174</f>
        <v>0</v>
      </c>
    </row>
    <row r="2175" customFormat="false" ht="15" hidden="false" customHeight="false" outlineLevel="0" collapsed="false">
      <c r="A2175" s="150" t="n">
        <v>71676</v>
      </c>
      <c r="B2175" s="141"/>
      <c r="C2175" s="257" t="s">
        <v>27</v>
      </c>
      <c r="D2175" s="257" t="n">
        <v>1</v>
      </c>
      <c r="E2175" s="194" t="s">
        <v>1633</v>
      </c>
      <c r="F2175" s="156" t="n">
        <v>7901.6</v>
      </c>
      <c r="G2175" s="252" t="n">
        <v>56.44</v>
      </c>
      <c r="H2175" s="115" t="n">
        <v>1</v>
      </c>
      <c r="I2175" s="253" t="s">
        <v>812</v>
      </c>
      <c r="J2175" s="159"/>
      <c r="K2175" s="195" t="s">
        <v>1636</v>
      </c>
      <c r="L2175" s="258" t="s">
        <v>914</v>
      </c>
      <c r="M2175" s="175" t="n">
        <v>119</v>
      </c>
      <c r="N2175" s="254" t="n">
        <f aca="false">(D2175*G2175)*B2175</f>
        <v>0</v>
      </c>
    </row>
    <row r="2176" customFormat="false" ht="15" hidden="false" customHeight="false" outlineLevel="0" collapsed="false">
      <c r="A2176" s="150" t="n">
        <v>71564</v>
      </c>
      <c r="B2176" s="141"/>
      <c r="C2176" s="111" t="s">
        <v>27</v>
      </c>
      <c r="D2176" s="111" t="n">
        <v>1</v>
      </c>
      <c r="E2176" s="194" t="s">
        <v>1637</v>
      </c>
      <c r="F2176" s="156" t="n">
        <v>6353.2</v>
      </c>
      <c r="G2176" s="252" t="n">
        <v>45.38</v>
      </c>
      <c r="H2176" s="115" t="n">
        <v>1</v>
      </c>
      <c r="I2176" s="253" t="s">
        <v>812</v>
      </c>
      <c r="J2176" s="144" t="s">
        <v>1562</v>
      </c>
      <c r="K2176" s="152" t="s">
        <v>1638</v>
      </c>
      <c r="L2176" s="258" t="s">
        <v>252</v>
      </c>
      <c r="M2176" s="175" t="n">
        <v>119</v>
      </c>
      <c r="N2176" s="254" t="n">
        <f aca="false">(D2176*G2176)*B2176</f>
        <v>0</v>
      </c>
    </row>
    <row r="2177" customFormat="false" ht="15" hidden="false" customHeight="false" outlineLevel="0" collapsed="false">
      <c r="A2177" s="150" t="n">
        <v>71634</v>
      </c>
      <c r="B2177" s="141"/>
      <c r="C2177" s="111" t="s">
        <v>27</v>
      </c>
      <c r="D2177" s="111" t="n">
        <v>1</v>
      </c>
      <c r="E2177" s="194" t="s">
        <v>1637</v>
      </c>
      <c r="F2177" s="156" t="n">
        <v>5453</v>
      </c>
      <c r="G2177" s="252" t="n">
        <v>38.95</v>
      </c>
      <c r="H2177" s="115" t="n">
        <v>1</v>
      </c>
      <c r="I2177" s="253" t="s">
        <v>812</v>
      </c>
      <c r="J2177" s="144" t="s">
        <v>1562</v>
      </c>
      <c r="K2177" s="152" t="s">
        <v>1639</v>
      </c>
      <c r="L2177" s="258" t="s">
        <v>252</v>
      </c>
      <c r="M2177" s="175" t="n">
        <v>120</v>
      </c>
      <c r="N2177" s="254" t="n">
        <f aca="false">(D2177*G2177)*B2177</f>
        <v>0</v>
      </c>
    </row>
    <row r="2178" customFormat="false" ht="15" hidden="false" customHeight="false" outlineLevel="0" collapsed="false">
      <c r="A2178" s="150" t="n">
        <v>71566</v>
      </c>
      <c r="B2178" s="141"/>
      <c r="C2178" s="111" t="s">
        <v>27</v>
      </c>
      <c r="D2178" s="111" t="n">
        <v>1</v>
      </c>
      <c r="E2178" s="194" t="s">
        <v>1637</v>
      </c>
      <c r="F2178" s="156" t="n">
        <v>6762</v>
      </c>
      <c r="G2178" s="252" t="n">
        <v>48.3</v>
      </c>
      <c r="H2178" s="115" t="n">
        <v>1</v>
      </c>
      <c r="I2178" s="253" t="s">
        <v>812</v>
      </c>
      <c r="J2178" s="144" t="s">
        <v>1562</v>
      </c>
      <c r="K2178" s="149" t="s">
        <v>1640</v>
      </c>
      <c r="L2178" s="258" t="s">
        <v>252</v>
      </c>
      <c r="M2178" s="175" t="n">
        <v>120</v>
      </c>
      <c r="N2178" s="254" t="n">
        <f aca="false">(D2178*G2178)*B2178</f>
        <v>0</v>
      </c>
    </row>
    <row r="2179" customFormat="false" ht="15" hidden="false" customHeight="false" outlineLevel="0" collapsed="false">
      <c r="A2179" s="150" t="n">
        <v>71567</v>
      </c>
      <c r="B2179" s="141"/>
      <c r="C2179" s="111" t="s">
        <v>27</v>
      </c>
      <c r="D2179" s="111" t="n">
        <v>1</v>
      </c>
      <c r="E2179" s="159" t="s">
        <v>1641</v>
      </c>
      <c r="F2179" s="156" t="n">
        <v>6085.8</v>
      </c>
      <c r="G2179" s="252" t="n">
        <v>43.47</v>
      </c>
      <c r="H2179" s="115" t="n">
        <v>1</v>
      </c>
      <c r="I2179" s="253" t="s">
        <v>812</v>
      </c>
      <c r="J2179" s="144" t="s">
        <v>1562</v>
      </c>
      <c r="K2179" s="149" t="s">
        <v>1642</v>
      </c>
      <c r="L2179" s="258" t="s">
        <v>245</v>
      </c>
      <c r="M2179" s="175" t="n">
        <v>120</v>
      </c>
      <c r="N2179" s="254" t="n">
        <f aca="false">(D2179*G2179)*B2179</f>
        <v>0</v>
      </c>
    </row>
    <row r="2180" customFormat="false" ht="15" hidden="false" customHeight="false" outlineLevel="0" collapsed="false">
      <c r="A2180" s="150" t="n">
        <v>71569</v>
      </c>
      <c r="B2180" s="141"/>
      <c r="C2180" s="111" t="s">
        <v>27</v>
      </c>
      <c r="D2180" s="111" t="n">
        <v>1</v>
      </c>
      <c r="E2180" s="159" t="s">
        <v>1637</v>
      </c>
      <c r="F2180" s="156" t="n">
        <v>6342</v>
      </c>
      <c r="G2180" s="252" t="n">
        <v>45.3</v>
      </c>
      <c r="H2180" s="115" t="n">
        <v>1</v>
      </c>
      <c r="I2180" s="253" t="s">
        <v>812</v>
      </c>
      <c r="J2180" s="144" t="s">
        <v>1562</v>
      </c>
      <c r="K2180" s="149" t="s">
        <v>1643</v>
      </c>
      <c r="L2180" s="258" t="s">
        <v>1400</v>
      </c>
      <c r="M2180" s="175" t="n">
        <v>120</v>
      </c>
      <c r="N2180" s="254" t="n">
        <f aca="false">(D2180*G2180)*B2180</f>
        <v>0</v>
      </c>
    </row>
    <row r="2181" customFormat="false" ht="15" hidden="false" customHeight="false" outlineLevel="0" collapsed="false">
      <c r="A2181" s="150" t="n">
        <v>71570</v>
      </c>
      <c r="B2181" s="141"/>
      <c r="C2181" s="111" t="s">
        <v>27</v>
      </c>
      <c r="D2181" s="111" t="n">
        <v>1</v>
      </c>
      <c r="E2181" s="159" t="s">
        <v>1637</v>
      </c>
      <c r="F2181" s="156" t="n">
        <v>9174.2</v>
      </c>
      <c r="G2181" s="252" t="n">
        <v>65.53</v>
      </c>
      <c r="H2181" s="115" t="n">
        <v>1</v>
      </c>
      <c r="I2181" s="253" t="s">
        <v>812</v>
      </c>
      <c r="J2181" s="144" t="s">
        <v>1562</v>
      </c>
      <c r="K2181" s="149" t="s">
        <v>1644</v>
      </c>
      <c r="L2181" s="258" t="s">
        <v>252</v>
      </c>
      <c r="M2181" s="175" t="n">
        <v>121</v>
      </c>
      <c r="N2181" s="254" t="n">
        <f aca="false">(D2181*G2181)*B2181</f>
        <v>0</v>
      </c>
    </row>
    <row r="2182" customFormat="false" ht="15" hidden="false" customHeight="false" outlineLevel="0" collapsed="false">
      <c r="A2182" s="150" t="n">
        <v>71573</v>
      </c>
      <c r="B2182" s="141"/>
      <c r="C2182" s="111" t="s">
        <v>27</v>
      </c>
      <c r="D2182" s="111" t="n">
        <v>1</v>
      </c>
      <c r="E2182" s="159" t="s">
        <v>1641</v>
      </c>
      <c r="F2182" s="156" t="n">
        <v>8649.2</v>
      </c>
      <c r="G2182" s="252" t="n">
        <v>61.78</v>
      </c>
      <c r="H2182" s="115" t="n">
        <v>1</v>
      </c>
      <c r="I2182" s="253" t="s">
        <v>812</v>
      </c>
      <c r="J2182" s="144" t="s">
        <v>1562</v>
      </c>
      <c r="K2182" s="149" t="s">
        <v>1645</v>
      </c>
      <c r="L2182" s="258" t="s">
        <v>245</v>
      </c>
      <c r="M2182" s="175" t="n">
        <v>121</v>
      </c>
      <c r="N2182" s="254" t="n">
        <f aca="false">(D2182*G2182)*B2182</f>
        <v>0</v>
      </c>
    </row>
    <row r="2183" customFormat="false" ht="15" hidden="false" customHeight="false" outlineLevel="0" collapsed="false">
      <c r="A2183" s="150" t="n">
        <v>71576</v>
      </c>
      <c r="B2183" s="141"/>
      <c r="C2183" s="111" t="s">
        <v>27</v>
      </c>
      <c r="D2183" s="111" t="n">
        <v>1</v>
      </c>
      <c r="E2183" s="159" t="s">
        <v>1637</v>
      </c>
      <c r="F2183" s="156" t="n">
        <v>6050.8</v>
      </c>
      <c r="G2183" s="252" t="n">
        <v>43.22</v>
      </c>
      <c r="H2183" s="115" t="n">
        <v>1</v>
      </c>
      <c r="I2183" s="253" t="s">
        <v>812</v>
      </c>
      <c r="J2183" s="144" t="s">
        <v>1562</v>
      </c>
      <c r="K2183" s="149" t="s">
        <v>1646</v>
      </c>
      <c r="L2183" s="258" t="s">
        <v>252</v>
      </c>
      <c r="M2183" s="175" t="n">
        <v>121</v>
      </c>
      <c r="N2183" s="254" t="n">
        <f aca="false">(D2183*G2183)*B2183</f>
        <v>0</v>
      </c>
    </row>
    <row r="2184" customFormat="false" ht="15" hidden="false" customHeight="false" outlineLevel="0" collapsed="false">
      <c r="A2184" s="150" t="n">
        <v>71577</v>
      </c>
      <c r="B2184" s="141"/>
      <c r="C2184" s="111" t="s">
        <v>27</v>
      </c>
      <c r="D2184" s="111" t="n">
        <v>1</v>
      </c>
      <c r="E2184" s="159" t="s">
        <v>1637</v>
      </c>
      <c r="F2184" s="156" t="n">
        <v>9035.6</v>
      </c>
      <c r="G2184" s="252" t="n">
        <v>64.54</v>
      </c>
      <c r="H2184" s="115" t="n">
        <v>1</v>
      </c>
      <c r="I2184" s="253" t="s">
        <v>812</v>
      </c>
      <c r="J2184" s="144" t="s">
        <v>1562</v>
      </c>
      <c r="K2184" s="152" t="s">
        <v>1647</v>
      </c>
      <c r="L2184" s="258" t="s">
        <v>252</v>
      </c>
      <c r="M2184" s="175" t="n">
        <v>121</v>
      </c>
      <c r="N2184" s="254" t="n">
        <f aca="false">(D2184*G2184)*B2184</f>
        <v>0</v>
      </c>
    </row>
    <row r="2185" customFormat="false" ht="15" hidden="false" customHeight="false" outlineLevel="0" collapsed="false">
      <c r="A2185" s="150" t="n">
        <v>71637</v>
      </c>
      <c r="B2185" s="141"/>
      <c r="C2185" s="111" t="s">
        <v>27</v>
      </c>
      <c r="D2185" s="111" t="n">
        <v>1</v>
      </c>
      <c r="E2185" s="159" t="s">
        <v>1637</v>
      </c>
      <c r="F2185" s="156" t="n">
        <v>18650.8</v>
      </c>
      <c r="G2185" s="252" t="n">
        <v>133.22</v>
      </c>
      <c r="H2185" s="115" t="n">
        <v>1</v>
      </c>
      <c r="I2185" s="253" t="s">
        <v>812</v>
      </c>
      <c r="J2185" s="144" t="s">
        <v>1562</v>
      </c>
      <c r="K2185" s="152" t="s">
        <v>1648</v>
      </c>
      <c r="L2185" s="258" t="s">
        <v>252</v>
      </c>
      <c r="M2185" s="175" t="n">
        <v>122</v>
      </c>
      <c r="N2185" s="254" t="n">
        <f aca="false">(D2185*G2185)*B2185</f>
        <v>0</v>
      </c>
    </row>
    <row r="2186" customFormat="false" ht="15" hidden="false" customHeight="false" outlineLevel="0" collapsed="false">
      <c r="A2186" s="150" t="n">
        <v>71638</v>
      </c>
      <c r="B2186" s="141"/>
      <c r="C2186" s="111" t="s">
        <v>27</v>
      </c>
      <c r="D2186" s="111" t="n">
        <v>1</v>
      </c>
      <c r="E2186" s="159" t="s">
        <v>1637</v>
      </c>
      <c r="F2186" s="156" t="n">
        <v>18650.8</v>
      </c>
      <c r="G2186" s="252" t="n">
        <v>133.22</v>
      </c>
      <c r="H2186" s="115" t="n">
        <v>1</v>
      </c>
      <c r="I2186" s="253" t="s">
        <v>812</v>
      </c>
      <c r="J2186" s="144" t="s">
        <v>1562</v>
      </c>
      <c r="K2186" s="152" t="s">
        <v>1649</v>
      </c>
      <c r="L2186" s="258" t="s">
        <v>252</v>
      </c>
      <c r="M2186" s="175" t="n">
        <v>122</v>
      </c>
      <c r="N2186" s="254" t="n">
        <f aca="false">(D2186*G2186)*B2186</f>
        <v>0</v>
      </c>
    </row>
    <row r="2187" customFormat="false" ht="15" hidden="false" customHeight="false" outlineLevel="0" collapsed="false">
      <c r="A2187" s="150" t="n">
        <v>71678</v>
      </c>
      <c r="B2187" s="141"/>
      <c r="C2187" s="111" t="s">
        <v>27</v>
      </c>
      <c r="D2187" s="111" t="n">
        <v>1</v>
      </c>
      <c r="E2187" s="159" t="s">
        <v>1641</v>
      </c>
      <c r="F2187" s="156" t="n">
        <v>10046.4</v>
      </c>
      <c r="G2187" s="252" t="n">
        <v>71.76</v>
      </c>
      <c r="H2187" s="115" t="n">
        <v>1</v>
      </c>
      <c r="I2187" s="253" t="s">
        <v>812</v>
      </c>
      <c r="J2187" s="144" t="s">
        <v>1562</v>
      </c>
      <c r="K2187" s="149" t="s">
        <v>1650</v>
      </c>
      <c r="L2187" s="258" t="s">
        <v>252</v>
      </c>
      <c r="M2187" s="175" t="n">
        <v>122</v>
      </c>
      <c r="N2187" s="254" t="n">
        <f aca="false">(D2187*G2187)*B2187</f>
        <v>0</v>
      </c>
    </row>
    <row r="2188" customFormat="false" ht="15" hidden="false" customHeight="false" outlineLevel="0" collapsed="false">
      <c r="A2188" s="150" t="n">
        <v>71677</v>
      </c>
      <c r="B2188" s="141"/>
      <c r="C2188" s="111" t="s">
        <v>27</v>
      </c>
      <c r="D2188" s="111" t="n">
        <v>1</v>
      </c>
      <c r="E2188" s="159" t="s">
        <v>1641</v>
      </c>
      <c r="F2188" s="156" t="n">
        <v>9634.8</v>
      </c>
      <c r="G2188" s="252" t="n">
        <v>68.82</v>
      </c>
      <c r="H2188" s="115" t="n">
        <v>1</v>
      </c>
      <c r="I2188" s="253" t="s">
        <v>812</v>
      </c>
      <c r="J2188" s="144" t="s">
        <v>1562</v>
      </c>
      <c r="K2188" s="149" t="s">
        <v>1651</v>
      </c>
      <c r="L2188" s="168" t="s">
        <v>252</v>
      </c>
      <c r="M2188" s="175" t="n">
        <v>122</v>
      </c>
      <c r="N2188" s="254" t="n">
        <f aca="false">(D2188*G2188)*B2188</f>
        <v>0</v>
      </c>
    </row>
    <row r="2189" customFormat="false" ht="15" hidden="false" customHeight="false" outlineLevel="0" collapsed="false">
      <c r="A2189" s="150" t="n">
        <v>71582</v>
      </c>
      <c r="B2189" s="141"/>
      <c r="C2189" s="111" t="s">
        <v>27</v>
      </c>
      <c r="D2189" s="111" t="n">
        <v>1</v>
      </c>
      <c r="E2189" s="159" t="s">
        <v>1641</v>
      </c>
      <c r="F2189" s="156" t="n">
        <v>12397</v>
      </c>
      <c r="G2189" s="252" t="n">
        <v>88.55</v>
      </c>
      <c r="H2189" s="115" t="n">
        <v>1</v>
      </c>
      <c r="I2189" s="253" t="s">
        <v>812</v>
      </c>
      <c r="J2189" s="144" t="s">
        <v>1562</v>
      </c>
      <c r="K2189" s="149" t="s">
        <v>1652</v>
      </c>
      <c r="L2189" s="168" t="s">
        <v>252</v>
      </c>
      <c r="M2189" s="317" t="n">
        <v>123</v>
      </c>
      <c r="N2189" s="254" t="n">
        <f aca="false">(D2189*G2189)*B2189</f>
        <v>0</v>
      </c>
    </row>
    <row r="2190" customFormat="false" ht="15" hidden="false" customHeight="false" outlineLevel="0" collapsed="false">
      <c r="A2190" s="150" t="n">
        <v>71583</v>
      </c>
      <c r="B2190" s="141"/>
      <c r="C2190" s="111" t="s">
        <v>27</v>
      </c>
      <c r="D2190" s="111" t="n">
        <v>1</v>
      </c>
      <c r="E2190" s="159" t="s">
        <v>1641</v>
      </c>
      <c r="F2190" s="156" t="n">
        <v>8359.4</v>
      </c>
      <c r="G2190" s="252" t="n">
        <v>59.71</v>
      </c>
      <c r="H2190" s="115" t="n">
        <v>1</v>
      </c>
      <c r="I2190" s="253" t="s">
        <v>812</v>
      </c>
      <c r="J2190" s="144" t="s">
        <v>1562</v>
      </c>
      <c r="K2190" s="152" t="s">
        <v>1653</v>
      </c>
      <c r="L2190" s="168" t="s">
        <v>252</v>
      </c>
      <c r="M2190" s="317" t="n">
        <v>123</v>
      </c>
      <c r="N2190" s="254" t="n">
        <f aca="false">(D2190*G2190)*B2190</f>
        <v>0</v>
      </c>
    </row>
    <row r="2191" customFormat="false" ht="15" hidden="false" customHeight="false" outlineLevel="0" collapsed="false">
      <c r="A2191" s="150" t="n">
        <v>71639</v>
      </c>
      <c r="B2191" s="141"/>
      <c r="C2191" s="111" t="s">
        <v>27</v>
      </c>
      <c r="D2191" s="111" t="n">
        <v>1</v>
      </c>
      <c r="E2191" s="159" t="s">
        <v>1641</v>
      </c>
      <c r="F2191" s="156" t="n">
        <v>12355</v>
      </c>
      <c r="G2191" s="252" t="n">
        <v>88.25</v>
      </c>
      <c r="H2191" s="115" t="n">
        <v>1</v>
      </c>
      <c r="I2191" s="253" t="s">
        <v>812</v>
      </c>
      <c r="J2191" s="144" t="s">
        <v>1562</v>
      </c>
      <c r="K2191" s="152" t="s">
        <v>1654</v>
      </c>
      <c r="L2191" s="168" t="s">
        <v>252</v>
      </c>
      <c r="M2191" s="317" t="n">
        <v>123</v>
      </c>
      <c r="N2191" s="254" t="n">
        <f aca="false">(D2191*G2191)*B2191</f>
        <v>0</v>
      </c>
    </row>
    <row r="2192" customFormat="false" ht="15" hidden="false" customHeight="false" outlineLevel="0" collapsed="false">
      <c r="A2192" s="150" t="n">
        <v>71640</v>
      </c>
      <c r="B2192" s="141"/>
      <c r="C2192" s="111" t="s">
        <v>27</v>
      </c>
      <c r="D2192" s="111" t="n">
        <v>1</v>
      </c>
      <c r="E2192" s="159" t="s">
        <v>1641</v>
      </c>
      <c r="F2192" s="156" t="n">
        <v>11551.4</v>
      </c>
      <c r="G2192" s="252" t="n">
        <v>82.51</v>
      </c>
      <c r="H2192" s="115" t="n">
        <v>1</v>
      </c>
      <c r="I2192" s="253" t="s">
        <v>812</v>
      </c>
      <c r="J2192" s="144" t="s">
        <v>1562</v>
      </c>
      <c r="K2192" s="152" t="s">
        <v>1655</v>
      </c>
      <c r="L2192" s="168" t="s">
        <v>252</v>
      </c>
      <c r="M2192" s="317" t="n">
        <v>123</v>
      </c>
      <c r="N2192" s="254" t="n">
        <f aca="false">(D2192*G2192)*B2192</f>
        <v>0</v>
      </c>
    </row>
    <row r="2193" customFormat="false" ht="15" hidden="false" customHeight="false" outlineLevel="0" collapsed="false">
      <c r="A2193" s="150" t="n">
        <v>71670</v>
      </c>
      <c r="B2193" s="141"/>
      <c r="C2193" s="111" t="s">
        <v>27</v>
      </c>
      <c r="D2193" s="111" t="n">
        <v>1</v>
      </c>
      <c r="E2193" s="159" t="s">
        <v>1641</v>
      </c>
      <c r="F2193" s="156" t="n">
        <v>16422</v>
      </c>
      <c r="G2193" s="252" t="n">
        <v>117.3</v>
      </c>
      <c r="H2193" s="115" t="n">
        <v>1</v>
      </c>
      <c r="I2193" s="253" t="s">
        <v>812</v>
      </c>
      <c r="J2193" s="144" t="s">
        <v>1562</v>
      </c>
      <c r="K2193" s="204" t="s">
        <v>1656</v>
      </c>
      <c r="L2193" s="168" t="s">
        <v>252</v>
      </c>
      <c r="M2193" s="317" t="n">
        <v>124</v>
      </c>
      <c r="N2193" s="254" t="n">
        <f aca="false">(D2193*G2193)*B2193</f>
        <v>0</v>
      </c>
    </row>
    <row r="2194" customFormat="false" ht="15" hidden="false" customHeight="false" outlineLevel="0" collapsed="false">
      <c r="A2194" s="150" t="n">
        <v>71584</v>
      </c>
      <c r="B2194" s="141"/>
      <c r="C2194" s="111" t="s">
        <v>27</v>
      </c>
      <c r="D2194" s="111" t="n">
        <v>1</v>
      </c>
      <c r="E2194" s="159" t="s">
        <v>1637</v>
      </c>
      <c r="F2194" s="156" t="n">
        <v>8202.6</v>
      </c>
      <c r="G2194" s="252" t="n">
        <v>58.59</v>
      </c>
      <c r="H2194" s="115" t="n">
        <v>1</v>
      </c>
      <c r="I2194" s="253" t="s">
        <v>812</v>
      </c>
      <c r="J2194" s="144" t="s">
        <v>1562</v>
      </c>
      <c r="K2194" s="149" t="s">
        <v>1657</v>
      </c>
      <c r="L2194" s="168" t="s">
        <v>252</v>
      </c>
      <c r="M2194" s="317" t="n">
        <v>124</v>
      </c>
      <c r="N2194" s="254" t="n">
        <f aca="false">(D2194*G2194)*B2194</f>
        <v>0</v>
      </c>
    </row>
    <row r="2195" customFormat="false" ht="15" hidden="false" customHeight="false" outlineLevel="0" collapsed="false">
      <c r="A2195" s="150" t="n">
        <v>71585</v>
      </c>
      <c r="B2195" s="141"/>
      <c r="C2195" s="111" t="s">
        <v>27</v>
      </c>
      <c r="D2195" s="111" t="n">
        <v>1</v>
      </c>
      <c r="E2195" s="159" t="s">
        <v>1637</v>
      </c>
      <c r="F2195" s="156" t="n">
        <v>7417.2</v>
      </c>
      <c r="G2195" s="252" t="n">
        <v>52.98</v>
      </c>
      <c r="H2195" s="115" t="n">
        <v>1</v>
      </c>
      <c r="I2195" s="253" t="s">
        <v>812</v>
      </c>
      <c r="J2195" s="144" t="s">
        <v>1562</v>
      </c>
      <c r="K2195" s="149" t="s">
        <v>1658</v>
      </c>
      <c r="L2195" s="168" t="s">
        <v>252</v>
      </c>
      <c r="M2195" s="317" t="n">
        <v>124</v>
      </c>
      <c r="N2195" s="254" t="n">
        <f aca="false">(D2195*G2195)*B2195</f>
        <v>0</v>
      </c>
    </row>
    <row r="2196" customFormat="false" ht="15" hidden="false" customHeight="false" outlineLevel="0" collapsed="false">
      <c r="A2196" s="150" t="n">
        <v>71586</v>
      </c>
      <c r="B2196" s="141"/>
      <c r="C2196" s="111" t="s">
        <v>27</v>
      </c>
      <c r="D2196" s="111" t="n">
        <v>1</v>
      </c>
      <c r="E2196" s="159" t="s">
        <v>1637</v>
      </c>
      <c r="F2196" s="156" t="n">
        <v>9080.4</v>
      </c>
      <c r="G2196" s="252" t="n">
        <v>64.86</v>
      </c>
      <c r="H2196" s="115" t="n">
        <v>1</v>
      </c>
      <c r="I2196" s="253" t="s">
        <v>812</v>
      </c>
      <c r="J2196" s="144" t="s">
        <v>1562</v>
      </c>
      <c r="K2196" s="149" t="s">
        <v>1659</v>
      </c>
      <c r="L2196" s="168" t="s">
        <v>252</v>
      </c>
      <c r="M2196" s="317" t="n">
        <v>124</v>
      </c>
      <c r="N2196" s="254" t="n">
        <f aca="false">(D2196*G2196)*B2196</f>
        <v>0</v>
      </c>
    </row>
    <row r="2197" customFormat="false" ht="15" hidden="false" customHeight="false" outlineLevel="0" collapsed="false">
      <c r="A2197" s="150" t="n">
        <v>71587</v>
      </c>
      <c r="B2197" s="141"/>
      <c r="C2197" s="111" t="s">
        <v>27</v>
      </c>
      <c r="D2197" s="111" t="n">
        <v>1</v>
      </c>
      <c r="E2197" s="159" t="s">
        <v>1637</v>
      </c>
      <c r="F2197" s="156" t="n">
        <v>11232.2</v>
      </c>
      <c r="G2197" s="252" t="n">
        <v>80.23</v>
      </c>
      <c r="H2197" s="115" t="n">
        <v>1</v>
      </c>
      <c r="I2197" s="253" t="s">
        <v>812</v>
      </c>
      <c r="J2197" s="144" t="s">
        <v>1562</v>
      </c>
      <c r="K2197" s="149" t="s">
        <v>1660</v>
      </c>
      <c r="L2197" s="168" t="s">
        <v>252</v>
      </c>
      <c r="M2197" s="317" t="n">
        <v>125</v>
      </c>
      <c r="N2197" s="254" t="n">
        <f aca="false">(D2197*G2197)*B2197</f>
        <v>0</v>
      </c>
    </row>
    <row r="2198" customFormat="false" ht="15" hidden="false" customHeight="false" outlineLevel="0" collapsed="false">
      <c r="A2198" s="150" t="n">
        <v>71588</v>
      </c>
      <c r="B2198" s="141"/>
      <c r="C2198" s="111" t="s">
        <v>27</v>
      </c>
      <c r="D2198" s="111" t="n">
        <v>1</v>
      </c>
      <c r="E2198" s="159" t="s">
        <v>1637</v>
      </c>
      <c r="F2198" s="156" t="n">
        <v>9039.8</v>
      </c>
      <c r="G2198" s="252" t="n">
        <v>64.57</v>
      </c>
      <c r="H2198" s="115" t="n">
        <v>1</v>
      </c>
      <c r="I2198" s="253" t="s">
        <v>812</v>
      </c>
      <c r="J2198" s="144" t="s">
        <v>1562</v>
      </c>
      <c r="K2198" s="149" t="s">
        <v>1661</v>
      </c>
      <c r="L2198" s="168" t="s">
        <v>252</v>
      </c>
      <c r="M2198" s="317" t="n">
        <v>125</v>
      </c>
      <c r="N2198" s="254" t="n">
        <f aca="false">(D2198*G2198)*B2198</f>
        <v>0</v>
      </c>
    </row>
    <row r="2199" customFormat="false" ht="15" hidden="false" customHeight="false" outlineLevel="0" collapsed="false">
      <c r="A2199" s="150" t="n">
        <v>71589</v>
      </c>
      <c r="B2199" s="141"/>
      <c r="C2199" s="111" t="s">
        <v>27</v>
      </c>
      <c r="D2199" s="111" t="n">
        <v>1</v>
      </c>
      <c r="E2199" s="159" t="s">
        <v>1637</v>
      </c>
      <c r="F2199" s="156" t="n">
        <v>9039.8</v>
      </c>
      <c r="G2199" s="252" t="n">
        <v>64.57</v>
      </c>
      <c r="H2199" s="115" t="n">
        <v>1</v>
      </c>
      <c r="I2199" s="253" t="s">
        <v>812</v>
      </c>
      <c r="J2199" s="144" t="s">
        <v>1562</v>
      </c>
      <c r="K2199" s="149" t="s">
        <v>1662</v>
      </c>
      <c r="L2199" s="168" t="s">
        <v>252</v>
      </c>
      <c r="M2199" s="317" t="n">
        <v>125</v>
      </c>
      <c r="N2199" s="254" t="n">
        <f aca="false">(D2199*G2199)*B2199</f>
        <v>0</v>
      </c>
    </row>
    <row r="2200" customFormat="false" ht="15" hidden="false" customHeight="false" outlineLevel="0" collapsed="false">
      <c r="A2200" s="150" t="n">
        <v>71591</v>
      </c>
      <c r="B2200" s="141"/>
      <c r="C2200" s="111" t="s">
        <v>27</v>
      </c>
      <c r="D2200" s="111" t="n">
        <v>1</v>
      </c>
      <c r="E2200" s="159" t="s">
        <v>1637</v>
      </c>
      <c r="F2200" s="156" t="n">
        <v>9039.8</v>
      </c>
      <c r="G2200" s="252" t="n">
        <v>64.57</v>
      </c>
      <c r="H2200" s="115" t="n">
        <v>1</v>
      </c>
      <c r="I2200" s="253" t="s">
        <v>812</v>
      </c>
      <c r="J2200" s="144" t="s">
        <v>1562</v>
      </c>
      <c r="K2200" s="149" t="s">
        <v>1663</v>
      </c>
      <c r="L2200" s="168" t="s">
        <v>252</v>
      </c>
      <c r="M2200" s="317" t="n">
        <v>125</v>
      </c>
      <c r="N2200" s="254" t="n">
        <f aca="false">(D2200*G2200)*B2200</f>
        <v>0</v>
      </c>
    </row>
    <row r="2201" customFormat="false" ht="15" hidden="false" customHeight="false" outlineLevel="0" collapsed="false">
      <c r="A2201" s="150" t="n">
        <v>71592</v>
      </c>
      <c r="B2201" s="141"/>
      <c r="C2201" s="111" t="s">
        <v>27</v>
      </c>
      <c r="D2201" s="111" t="n">
        <v>1</v>
      </c>
      <c r="E2201" s="159" t="s">
        <v>1637</v>
      </c>
      <c r="F2201" s="156" t="n">
        <v>12551</v>
      </c>
      <c r="G2201" s="252" t="n">
        <v>89.65</v>
      </c>
      <c r="H2201" s="115" t="n">
        <v>1</v>
      </c>
      <c r="I2201" s="253" t="s">
        <v>812</v>
      </c>
      <c r="J2201" s="144" t="s">
        <v>1562</v>
      </c>
      <c r="K2201" s="149" t="s">
        <v>1664</v>
      </c>
      <c r="L2201" s="168" t="s">
        <v>252</v>
      </c>
      <c r="M2201" s="175" t="n">
        <v>126</v>
      </c>
      <c r="N2201" s="254" t="n">
        <f aca="false">(D2201*G2201)*B2201</f>
        <v>0</v>
      </c>
    </row>
    <row r="2202" customFormat="false" ht="15" hidden="false" customHeight="false" outlineLevel="0" collapsed="false">
      <c r="A2202" s="150" t="n">
        <v>71668</v>
      </c>
      <c r="B2202" s="141"/>
      <c r="C2202" s="111" t="s">
        <v>27</v>
      </c>
      <c r="D2202" s="111" t="n">
        <v>1</v>
      </c>
      <c r="E2202" s="159" t="s">
        <v>1637</v>
      </c>
      <c r="F2202" s="156" t="n">
        <v>7711.2</v>
      </c>
      <c r="G2202" s="252" t="n">
        <v>55.08</v>
      </c>
      <c r="H2202" s="115" t="n">
        <v>1</v>
      </c>
      <c r="I2202" s="253" t="s">
        <v>812</v>
      </c>
      <c r="J2202" s="144" t="s">
        <v>1562</v>
      </c>
      <c r="K2202" s="149" t="s">
        <v>1665</v>
      </c>
      <c r="L2202" s="168" t="s">
        <v>252</v>
      </c>
      <c r="M2202" s="175" t="n">
        <v>126</v>
      </c>
      <c r="N2202" s="254" t="n">
        <f aca="false">(D2202*G2202)*B2202</f>
        <v>0</v>
      </c>
    </row>
    <row r="2203" customFormat="false" ht="15" hidden="false" customHeight="false" outlineLevel="0" collapsed="false">
      <c r="A2203" s="150" t="n">
        <v>71595</v>
      </c>
      <c r="B2203" s="141"/>
      <c r="C2203" s="111" t="s">
        <v>27</v>
      </c>
      <c r="D2203" s="111" t="n">
        <v>1</v>
      </c>
      <c r="E2203" s="159" t="s">
        <v>1637</v>
      </c>
      <c r="F2203" s="156" t="n">
        <v>6711.6</v>
      </c>
      <c r="G2203" s="252" t="n">
        <v>47.94</v>
      </c>
      <c r="H2203" s="115" t="n">
        <v>1</v>
      </c>
      <c r="I2203" s="253" t="s">
        <v>812</v>
      </c>
      <c r="J2203" s="144" t="s">
        <v>1562</v>
      </c>
      <c r="K2203" s="149" t="s">
        <v>1666</v>
      </c>
      <c r="L2203" s="168" t="s">
        <v>252</v>
      </c>
      <c r="M2203" s="175" t="n">
        <v>126</v>
      </c>
      <c r="N2203" s="254" t="n">
        <f aca="false">(D2203*G2203)*B2203</f>
        <v>0</v>
      </c>
    </row>
    <row r="2204" customFormat="false" ht="15" hidden="false" customHeight="false" outlineLevel="0" collapsed="false">
      <c r="A2204" s="150" t="n">
        <v>71596</v>
      </c>
      <c r="B2204" s="141"/>
      <c r="C2204" s="111" t="s">
        <v>27</v>
      </c>
      <c r="D2204" s="111" t="n">
        <v>1</v>
      </c>
      <c r="E2204" s="159" t="s">
        <v>1641</v>
      </c>
      <c r="F2204" s="156" t="n">
        <v>12335.4</v>
      </c>
      <c r="G2204" s="252" t="n">
        <v>88.11</v>
      </c>
      <c r="H2204" s="115" t="n">
        <v>1</v>
      </c>
      <c r="I2204" s="253" t="s">
        <v>812</v>
      </c>
      <c r="J2204" s="144" t="s">
        <v>1562</v>
      </c>
      <c r="K2204" s="149" t="s">
        <v>1667</v>
      </c>
      <c r="L2204" s="168" t="s">
        <v>245</v>
      </c>
      <c r="M2204" s="175" t="n">
        <v>126</v>
      </c>
      <c r="N2204" s="254" t="n">
        <f aca="false">(D2204*G2204)*B2204</f>
        <v>0</v>
      </c>
    </row>
    <row r="2205" customFormat="false" ht="15" hidden="false" customHeight="false" outlineLevel="0" collapsed="false">
      <c r="A2205" s="150" t="n">
        <v>71597</v>
      </c>
      <c r="B2205" s="141"/>
      <c r="C2205" s="111" t="s">
        <v>27</v>
      </c>
      <c r="D2205" s="111" t="n">
        <v>1</v>
      </c>
      <c r="E2205" s="159" t="s">
        <v>1641</v>
      </c>
      <c r="F2205" s="156" t="n">
        <v>15870.4</v>
      </c>
      <c r="G2205" s="252" t="n">
        <v>113.36</v>
      </c>
      <c r="H2205" s="115" t="n">
        <v>1</v>
      </c>
      <c r="I2205" s="253" t="s">
        <v>812</v>
      </c>
      <c r="J2205" s="144" t="s">
        <v>1562</v>
      </c>
      <c r="K2205" s="149" t="s">
        <v>1668</v>
      </c>
      <c r="L2205" s="168" t="s">
        <v>245</v>
      </c>
      <c r="M2205" s="175" t="n">
        <v>127</v>
      </c>
      <c r="N2205" s="254" t="n">
        <f aca="false">(D2205*G2205)*B2205</f>
        <v>0</v>
      </c>
    </row>
    <row r="2206" customFormat="false" ht="15" hidden="false" customHeight="false" outlineLevel="0" collapsed="false">
      <c r="A2206" s="150" t="n">
        <v>71598</v>
      </c>
      <c r="B2206" s="141"/>
      <c r="C2206" s="111" t="s">
        <v>27</v>
      </c>
      <c r="D2206" s="111" t="n">
        <v>1</v>
      </c>
      <c r="E2206" s="159" t="s">
        <v>1641</v>
      </c>
      <c r="F2206" s="156" t="n">
        <v>14956.2</v>
      </c>
      <c r="G2206" s="252" t="n">
        <v>106.83</v>
      </c>
      <c r="H2206" s="115" t="n">
        <v>1</v>
      </c>
      <c r="I2206" s="253" t="s">
        <v>812</v>
      </c>
      <c r="J2206" s="144" t="s">
        <v>1562</v>
      </c>
      <c r="K2206" s="149" t="s">
        <v>1669</v>
      </c>
      <c r="L2206" s="168" t="s">
        <v>245</v>
      </c>
      <c r="M2206" s="175" t="n">
        <v>127</v>
      </c>
      <c r="N2206" s="254" t="n">
        <f aca="false">(D2206*G2206)*B2206</f>
        <v>0</v>
      </c>
    </row>
    <row r="2207" customFormat="false" ht="15" hidden="false" customHeight="false" outlineLevel="0" collapsed="false">
      <c r="A2207" s="150" t="n">
        <v>71679</v>
      </c>
      <c r="B2207" s="141"/>
      <c r="C2207" s="111" t="s">
        <v>27</v>
      </c>
      <c r="D2207" s="111" t="n">
        <v>1</v>
      </c>
      <c r="E2207" s="159" t="s">
        <v>1641</v>
      </c>
      <c r="F2207" s="156" t="n">
        <v>51630.6</v>
      </c>
      <c r="G2207" s="252" t="n">
        <v>368.79</v>
      </c>
      <c r="H2207" s="115" t="n">
        <v>1</v>
      </c>
      <c r="I2207" s="253" t="s">
        <v>812</v>
      </c>
      <c r="J2207" s="144" t="s">
        <v>1562</v>
      </c>
      <c r="K2207" s="149" t="s">
        <v>1670</v>
      </c>
      <c r="L2207" s="168" t="s">
        <v>245</v>
      </c>
      <c r="M2207" s="175" t="n">
        <v>127</v>
      </c>
      <c r="N2207" s="254" t="n">
        <f aca="false">(D2207*G2207)*B2207</f>
        <v>0</v>
      </c>
    </row>
    <row r="2208" customFormat="false" ht="15" hidden="false" customHeight="false" outlineLevel="0" collapsed="false">
      <c r="A2208" s="150" t="n">
        <v>71656</v>
      </c>
      <c r="B2208" s="141"/>
      <c r="C2208" s="111" t="s">
        <v>27</v>
      </c>
      <c r="D2208" s="111" t="n">
        <v>1</v>
      </c>
      <c r="E2208" s="159" t="s">
        <v>1637</v>
      </c>
      <c r="F2208" s="156" t="n">
        <v>11240.6</v>
      </c>
      <c r="G2208" s="252" t="n">
        <v>80.29</v>
      </c>
      <c r="H2208" s="115" t="n">
        <v>1</v>
      </c>
      <c r="I2208" s="253" t="s">
        <v>812</v>
      </c>
      <c r="J2208" s="216" t="s">
        <v>770</v>
      </c>
      <c r="K2208" s="152" t="s">
        <v>1671</v>
      </c>
      <c r="L2208" s="168" t="s">
        <v>252</v>
      </c>
      <c r="M2208" s="175" t="n">
        <v>127</v>
      </c>
      <c r="N2208" s="254" t="n">
        <f aca="false">(D2208*G2208)*B2208</f>
        <v>0</v>
      </c>
    </row>
    <row r="2209" customFormat="false" ht="15" hidden="false" customHeight="false" outlineLevel="0" collapsed="false">
      <c r="A2209" s="150" t="n">
        <v>71599</v>
      </c>
      <c r="B2209" s="141"/>
      <c r="C2209" s="111" t="s">
        <v>27</v>
      </c>
      <c r="D2209" s="111" t="n">
        <v>1</v>
      </c>
      <c r="E2209" s="159" t="s">
        <v>1637</v>
      </c>
      <c r="F2209" s="156" t="n">
        <v>5450.2</v>
      </c>
      <c r="G2209" s="252" t="n">
        <v>38.93</v>
      </c>
      <c r="H2209" s="115" t="n">
        <v>1</v>
      </c>
      <c r="I2209" s="253" t="s">
        <v>812</v>
      </c>
      <c r="J2209" s="144" t="s">
        <v>1562</v>
      </c>
      <c r="K2209" s="149" t="s">
        <v>1672</v>
      </c>
      <c r="L2209" s="168" t="s">
        <v>252</v>
      </c>
      <c r="M2209" s="175" t="n">
        <v>128</v>
      </c>
      <c r="N2209" s="254" t="n">
        <f aca="false">(D2209*G2209)*B2209</f>
        <v>0</v>
      </c>
    </row>
    <row r="2210" customFormat="false" ht="15" hidden="false" customHeight="false" outlineLevel="0" collapsed="false">
      <c r="A2210" s="150" t="n">
        <v>71600</v>
      </c>
      <c r="B2210" s="141"/>
      <c r="C2210" s="111" t="s">
        <v>27</v>
      </c>
      <c r="D2210" s="111" t="n">
        <v>1</v>
      </c>
      <c r="E2210" s="159" t="s">
        <v>1637</v>
      </c>
      <c r="F2210" s="156" t="n">
        <v>8017.8</v>
      </c>
      <c r="G2210" s="252" t="n">
        <v>57.27</v>
      </c>
      <c r="H2210" s="115" t="n">
        <v>1</v>
      </c>
      <c r="I2210" s="253" t="s">
        <v>812</v>
      </c>
      <c r="J2210" s="144" t="s">
        <v>1562</v>
      </c>
      <c r="K2210" s="149" t="s">
        <v>1673</v>
      </c>
      <c r="L2210" s="168" t="s">
        <v>252</v>
      </c>
      <c r="M2210" s="175" t="n">
        <v>128</v>
      </c>
      <c r="N2210" s="254" t="n">
        <f aca="false">(D2210*G2210)*B2210</f>
        <v>0</v>
      </c>
    </row>
    <row r="2211" customFormat="false" ht="15" hidden="false" customHeight="false" outlineLevel="0" collapsed="false">
      <c r="A2211" s="150" t="n">
        <v>71601</v>
      </c>
      <c r="B2211" s="141"/>
      <c r="C2211" s="111" t="s">
        <v>27</v>
      </c>
      <c r="D2211" s="111" t="n">
        <v>1</v>
      </c>
      <c r="E2211" s="159" t="s">
        <v>1637</v>
      </c>
      <c r="F2211" s="156" t="n">
        <v>6160</v>
      </c>
      <c r="G2211" s="252" t="n">
        <v>44</v>
      </c>
      <c r="H2211" s="115" t="n">
        <v>1</v>
      </c>
      <c r="I2211" s="253" t="s">
        <v>812</v>
      </c>
      <c r="J2211" s="144" t="s">
        <v>1562</v>
      </c>
      <c r="K2211" s="149" t="s">
        <v>1674</v>
      </c>
      <c r="L2211" s="168" t="s">
        <v>252</v>
      </c>
      <c r="M2211" s="175" t="n">
        <v>128</v>
      </c>
      <c r="N2211" s="254" t="n">
        <f aca="false">(D2211*G2211)*B2211</f>
        <v>0</v>
      </c>
    </row>
    <row r="2212" customFormat="false" ht="15" hidden="false" customHeight="false" outlineLevel="0" collapsed="false">
      <c r="A2212" s="150" t="n">
        <v>71671</v>
      </c>
      <c r="B2212" s="141"/>
      <c r="C2212" s="111" t="s">
        <v>27</v>
      </c>
      <c r="D2212" s="111" t="n">
        <v>1</v>
      </c>
      <c r="E2212" s="159" t="s">
        <v>1641</v>
      </c>
      <c r="F2212" s="156" t="n">
        <v>9837.8</v>
      </c>
      <c r="G2212" s="252" t="n">
        <v>70.27</v>
      </c>
      <c r="H2212" s="115" t="n">
        <v>1</v>
      </c>
      <c r="I2212" s="253" t="s">
        <v>812</v>
      </c>
      <c r="J2212" s="144" t="s">
        <v>1562</v>
      </c>
      <c r="K2212" s="233" t="s">
        <v>1675</v>
      </c>
      <c r="L2212" s="168" t="s">
        <v>252</v>
      </c>
      <c r="M2212" s="175" t="n">
        <v>128</v>
      </c>
      <c r="N2212" s="254" t="n">
        <f aca="false">(D2212*G2212)*B2212</f>
        <v>0</v>
      </c>
    </row>
    <row r="2213" customFormat="false" ht="15" hidden="false" customHeight="false" outlineLevel="0" collapsed="false">
      <c r="A2213" s="150" t="n">
        <v>71649</v>
      </c>
      <c r="B2213" s="141"/>
      <c r="C2213" s="111" t="s">
        <v>27</v>
      </c>
      <c r="D2213" s="111" t="n">
        <v>1</v>
      </c>
      <c r="E2213" s="159" t="s">
        <v>1637</v>
      </c>
      <c r="F2213" s="156" t="n">
        <v>8097.6</v>
      </c>
      <c r="G2213" s="252" t="n">
        <v>57.84</v>
      </c>
      <c r="H2213" s="115" t="n">
        <v>1</v>
      </c>
      <c r="I2213" s="253" t="s">
        <v>812</v>
      </c>
      <c r="J2213" s="144" t="s">
        <v>1562</v>
      </c>
      <c r="K2213" s="152" t="s">
        <v>1676</v>
      </c>
      <c r="L2213" s="168" t="s">
        <v>252</v>
      </c>
      <c r="M2213" s="175" t="n">
        <v>129</v>
      </c>
      <c r="N2213" s="254" t="n">
        <f aca="false">(D2213*G2213)*B2213</f>
        <v>0</v>
      </c>
    </row>
    <row r="2214" customFormat="false" ht="15" hidden="false" customHeight="false" outlineLevel="0" collapsed="false">
      <c r="A2214" s="150" t="n">
        <v>71605</v>
      </c>
      <c r="B2214" s="141"/>
      <c r="C2214" s="111" t="s">
        <v>27</v>
      </c>
      <c r="D2214" s="111" t="n">
        <v>1</v>
      </c>
      <c r="E2214" s="159" t="s">
        <v>1677</v>
      </c>
      <c r="F2214" s="156" t="n">
        <v>8453.2</v>
      </c>
      <c r="G2214" s="252" t="n">
        <v>60.38</v>
      </c>
      <c r="H2214" s="115" t="n">
        <v>1</v>
      </c>
      <c r="I2214" s="253" t="s">
        <v>812</v>
      </c>
      <c r="J2214" s="144" t="s">
        <v>1562</v>
      </c>
      <c r="K2214" s="149" t="s">
        <v>1678</v>
      </c>
      <c r="L2214" s="168" t="s">
        <v>252</v>
      </c>
      <c r="M2214" s="175" t="n">
        <v>129</v>
      </c>
      <c r="N2214" s="254" t="n">
        <f aca="false">(D2214*G2214)*B2214</f>
        <v>0</v>
      </c>
    </row>
    <row r="2215" customFormat="false" ht="15" hidden="false" customHeight="false" outlineLevel="0" collapsed="false">
      <c r="A2215" s="150" t="n">
        <v>71607</v>
      </c>
      <c r="B2215" s="141"/>
      <c r="C2215" s="111" t="s">
        <v>27</v>
      </c>
      <c r="D2215" s="111" t="n">
        <v>1</v>
      </c>
      <c r="E2215" s="159" t="s">
        <v>1637</v>
      </c>
      <c r="F2215" s="156" t="n">
        <v>5469.8</v>
      </c>
      <c r="G2215" s="252" t="n">
        <v>39.07</v>
      </c>
      <c r="H2215" s="115" t="n">
        <v>1</v>
      </c>
      <c r="I2215" s="253" t="s">
        <v>812</v>
      </c>
      <c r="J2215" s="144" t="s">
        <v>1562</v>
      </c>
      <c r="K2215" s="149" t="s">
        <v>1679</v>
      </c>
      <c r="L2215" s="168" t="s">
        <v>252</v>
      </c>
      <c r="M2215" s="175" t="n">
        <v>129</v>
      </c>
      <c r="N2215" s="254" t="n">
        <f aca="false">(D2215*G2215)*B2215</f>
        <v>0</v>
      </c>
    </row>
    <row r="2216" customFormat="false" ht="15" hidden="false" customHeight="false" outlineLevel="0" collapsed="false">
      <c r="A2216" s="150" t="n">
        <v>72340</v>
      </c>
      <c r="B2216" s="141"/>
      <c r="C2216" s="111" t="s">
        <v>27</v>
      </c>
      <c r="D2216" s="111" t="n">
        <v>1</v>
      </c>
      <c r="E2216" s="159" t="s">
        <v>1680</v>
      </c>
      <c r="F2216" s="156" t="n">
        <v>13045.2</v>
      </c>
      <c r="G2216" s="252" t="n">
        <v>93.18</v>
      </c>
      <c r="H2216" s="115" t="n">
        <v>1</v>
      </c>
      <c r="I2216" s="253" t="s">
        <v>812</v>
      </c>
      <c r="J2216" s="144"/>
      <c r="K2216" s="149" t="s">
        <v>1681</v>
      </c>
      <c r="L2216" s="168" t="s">
        <v>528</v>
      </c>
      <c r="M2216" s="175" t="n">
        <v>129</v>
      </c>
      <c r="N2216" s="254" t="n">
        <f aca="false">(D2216*G2216)*B2216</f>
        <v>0</v>
      </c>
    </row>
    <row r="2217" customFormat="false" ht="15" hidden="false" customHeight="false" outlineLevel="0" collapsed="false">
      <c r="A2217" s="150" t="n">
        <v>72341</v>
      </c>
      <c r="B2217" s="141"/>
      <c r="C2217" s="111" t="s">
        <v>27</v>
      </c>
      <c r="D2217" s="111" t="n">
        <v>1</v>
      </c>
      <c r="E2217" s="159" t="s">
        <v>1680</v>
      </c>
      <c r="F2217" s="156" t="n">
        <v>14494.2</v>
      </c>
      <c r="G2217" s="318" t="n">
        <v>103.53</v>
      </c>
      <c r="H2217" s="115" t="n">
        <v>1</v>
      </c>
      <c r="I2217" s="253" t="s">
        <v>812</v>
      </c>
      <c r="J2217" s="230"/>
      <c r="K2217" s="149" t="s">
        <v>1682</v>
      </c>
      <c r="L2217" s="168" t="s">
        <v>528</v>
      </c>
      <c r="M2217" s="175" t="n">
        <v>130</v>
      </c>
      <c r="N2217" s="254" t="n">
        <f aca="false">(D2217*G2217)*B2217</f>
        <v>0</v>
      </c>
    </row>
    <row r="2218" customFormat="false" ht="15" hidden="false" customHeight="false" outlineLevel="0" collapsed="false">
      <c r="A2218" s="150" t="n">
        <v>72345</v>
      </c>
      <c r="B2218" s="141"/>
      <c r="C2218" s="111" t="s">
        <v>27</v>
      </c>
      <c r="D2218" s="111" t="n">
        <v>1</v>
      </c>
      <c r="E2218" s="159" t="s">
        <v>1680</v>
      </c>
      <c r="F2218" s="156" t="n">
        <v>15710.8</v>
      </c>
      <c r="G2218" s="252" t="n">
        <v>112.22</v>
      </c>
      <c r="H2218" s="115" t="n">
        <v>1</v>
      </c>
      <c r="I2218" s="253" t="s">
        <v>812</v>
      </c>
      <c r="J2218" s="144"/>
      <c r="K2218" s="149" t="s">
        <v>1683</v>
      </c>
      <c r="L2218" s="168" t="s">
        <v>528</v>
      </c>
      <c r="M2218" s="175" t="n">
        <v>130</v>
      </c>
      <c r="N2218" s="254" t="n">
        <f aca="false">(D2218*G2218)*B2218</f>
        <v>0</v>
      </c>
    </row>
    <row r="2219" customFormat="false" ht="15" hidden="false" customHeight="false" outlineLevel="0" collapsed="false">
      <c r="A2219" s="150" t="n">
        <v>72346</v>
      </c>
      <c r="B2219" s="141"/>
      <c r="C2219" s="111" t="s">
        <v>27</v>
      </c>
      <c r="D2219" s="111" t="n">
        <v>1</v>
      </c>
      <c r="E2219" s="159" t="s">
        <v>1680</v>
      </c>
      <c r="F2219" s="156" t="n">
        <v>14600.6</v>
      </c>
      <c r="G2219" s="143" t="n">
        <v>104.29</v>
      </c>
      <c r="H2219" s="115" t="n">
        <v>1</v>
      </c>
      <c r="I2219" s="253" t="s">
        <v>812</v>
      </c>
      <c r="J2219" s="230"/>
      <c r="K2219" s="149" t="s">
        <v>1684</v>
      </c>
      <c r="L2219" s="168" t="s">
        <v>528</v>
      </c>
      <c r="M2219" s="175" t="n">
        <v>130</v>
      </c>
      <c r="N2219" s="254" t="n">
        <f aca="false">(D2219*G2219)*B2219</f>
        <v>0</v>
      </c>
    </row>
    <row r="2220" customFormat="false" ht="15" hidden="false" customHeight="false" outlineLevel="0" collapsed="false">
      <c r="A2220" s="150" t="n">
        <v>72342</v>
      </c>
      <c r="B2220" s="141"/>
      <c r="C2220" s="111" t="s">
        <v>27</v>
      </c>
      <c r="D2220" s="111" t="n">
        <v>1</v>
      </c>
      <c r="E2220" s="159" t="s">
        <v>1680</v>
      </c>
      <c r="F2220" s="156" t="n">
        <v>13000.4</v>
      </c>
      <c r="G2220" s="319" t="n">
        <v>92.86</v>
      </c>
      <c r="H2220" s="115" t="n">
        <v>1</v>
      </c>
      <c r="I2220" s="253" t="s">
        <v>812</v>
      </c>
      <c r="J2220" s="230"/>
      <c r="K2220" s="149" t="s">
        <v>1685</v>
      </c>
      <c r="L2220" s="168" t="s">
        <v>528</v>
      </c>
      <c r="M2220" s="175" t="n">
        <v>130</v>
      </c>
      <c r="N2220" s="254" t="n">
        <f aca="false">(D2220*G2220)*B2220</f>
        <v>0</v>
      </c>
    </row>
    <row r="2221" customFormat="false" ht="15" hidden="false" customHeight="false" outlineLevel="0" collapsed="false">
      <c r="A2221" s="140" t="n">
        <v>72348</v>
      </c>
      <c r="B2221" s="141"/>
      <c r="C2221" s="111" t="s">
        <v>27</v>
      </c>
      <c r="D2221" s="111" t="n">
        <v>1</v>
      </c>
      <c r="E2221" s="159" t="s">
        <v>1686</v>
      </c>
      <c r="F2221" s="156" t="n">
        <v>10425.8</v>
      </c>
      <c r="G2221" s="173" t="n">
        <v>74.47</v>
      </c>
      <c r="H2221" s="115" t="n">
        <v>1</v>
      </c>
      <c r="I2221" s="253" t="s">
        <v>812</v>
      </c>
      <c r="J2221" s="230"/>
      <c r="K2221" s="204" t="s">
        <v>1687</v>
      </c>
      <c r="L2221" s="168" t="s">
        <v>543</v>
      </c>
      <c r="M2221" s="175" t="n">
        <v>131</v>
      </c>
      <c r="N2221" s="254" t="n">
        <f aca="false">(D2221*G2221)*B2221</f>
        <v>0</v>
      </c>
    </row>
    <row r="2222" customFormat="false" ht="15" hidden="false" customHeight="false" outlineLevel="0" collapsed="false">
      <c r="A2222" s="140" t="n">
        <v>71615</v>
      </c>
      <c r="B2222" s="141"/>
      <c r="C2222" s="142" t="s">
        <v>27</v>
      </c>
      <c r="D2222" s="142" t="n">
        <v>1</v>
      </c>
      <c r="E2222" s="320" t="s">
        <v>1688</v>
      </c>
      <c r="F2222" s="156" t="n">
        <v>8198.4</v>
      </c>
      <c r="G2222" s="252" t="n">
        <v>58.56</v>
      </c>
      <c r="H2222" s="115" t="n">
        <v>1</v>
      </c>
      <c r="I2222" s="253" t="s">
        <v>812</v>
      </c>
      <c r="J2222" s="144"/>
      <c r="K2222" s="149" t="s">
        <v>1689</v>
      </c>
      <c r="L2222" s="146" t="s">
        <v>486</v>
      </c>
      <c r="M2222" s="175" t="n">
        <v>131</v>
      </c>
      <c r="N2222" s="254" t="n">
        <f aca="false">(D2222*G2222)*B2222</f>
        <v>0</v>
      </c>
    </row>
    <row r="2223" customFormat="false" ht="15" hidden="false" customHeight="false" outlineLevel="0" collapsed="false">
      <c r="A2223" s="140" t="n">
        <v>72400</v>
      </c>
      <c r="B2223" s="141"/>
      <c r="C2223" s="142" t="s">
        <v>27</v>
      </c>
      <c r="D2223" s="142" t="n">
        <v>1</v>
      </c>
      <c r="E2223" s="159" t="s">
        <v>1690</v>
      </c>
      <c r="F2223" s="156" t="n">
        <v>6109.6</v>
      </c>
      <c r="G2223" s="252" t="n">
        <v>43.64</v>
      </c>
      <c r="H2223" s="115" t="n">
        <v>1</v>
      </c>
      <c r="I2223" s="253" t="s">
        <v>812</v>
      </c>
      <c r="J2223" s="144"/>
      <c r="K2223" s="149" t="s">
        <v>1691</v>
      </c>
      <c r="L2223" s="168" t="s">
        <v>1521</v>
      </c>
      <c r="M2223" s="175" t="n">
        <v>131</v>
      </c>
      <c r="N2223" s="254" t="n">
        <f aca="false">(D2223*G2223)*B2223</f>
        <v>0</v>
      </c>
    </row>
    <row r="2224" customFormat="false" ht="15" hidden="false" customHeight="false" outlineLevel="0" collapsed="false">
      <c r="A2224" s="140" t="n">
        <v>72435</v>
      </c>
      <c r="B2224" s="141"/>
      <c r="C2224" s="142" t="s">
        <v>27</v>
      </c>
      <c r="D2224" s="142" t="n">
        <v>1</v>
      </c>
      <c r="E2224" s="159" t="s">
        <v>1692</v>
      </c>
      <c r="F2224" s="156" t="n">
        <v>9002</v>
      </c>
      <c r="G2224" s="252" t="n">
        <v>64.3</v>
      </c>
      <c r="H2224" s="115" t="n">
        <v>1</v>
      </c>
      <c r="I2224" s="253" t="s">
        <v>812</v>
      </c>
      <c r="J2224" s="144"/>
      <c r="K2224" s="149" t="s">
        <v>1693</v>
      </c>
      <c r="L2224" s="168" t="s">
        <v>126</v>
      </c>
      <c r="M2224" s="175" t="n">
        <v>131</v>
      </c>
      <c r="N2224" s="254" t="n">
        <f aca="false">(D2224*G2224)*B2224</f>
        <v>0</v>
      </c>
    </row>
    <row r="2225" customFormat="false" ht="15" hidden="false" customHeight="false" outlineLevel="0" collapsed="false">
      <c r="A2225" s="140" t="n">
        <v>72436</v>
      </c>
      <c r="B2225" s="141"/>
      <c r="C2225" s="142" t="s">
        <v>27</v>
      </c>
      <c r="D2225" s="142" t="n">
        <v>1</v>
      </c>
      <c r="E2225" s="159" t="s">
        <v>1692</v>
      </c>
      <c r="F2225" s="156" t="n">
        <v>7299.6</v>
      </c>
      <c r="G2225" s="252" t="n">
        <v>52.14</v>
      </c>
      <c r="H2225" s="115" t="n">
        <v>1</v>
      </c>
      <c r="I2225" s="253" t="s">
        <v>812</v>
      </c>
      <c r="J2225" s="144"/>
      <c r="K2225" s="149" t="s">
        <v>1694</v>
      </c>
      <c r="L2225" s="168" t="s">
        <v>126</v>
      </c>
      <c r="M2225" s="175" t="n">
        <v>132</v>
      </c>
      <c r="N2225" s="254" t="n">
        <f aca="false">(D2225*G2225)*B2225</f>
        <v>0</v>
      </c>
    </row>
    <row r="2226" customFormat="false" ht="15" hidden="false" customHeight="false" outlineLevel="0" collapsed="false">
      <c r="A2226" s="140" t="n">
        <v>72440</v>
      </c>
      <c r="B2226" s="141"/>
      <c r="C2226" s="111" t="s">
        <v>27</v>
      </c>
      <c r="D2226" s="111" t="n">
        <v>1</v>
      </c>
      <c r="E2226" s="159" t="s">
        <v>1695</v>
      </c>
      <c r="F2226" s="156" t="n">
        <v>8454.6</v>
      </c>
      <c r="G2226" s="252" t="n">
        <v>60.39</v>
      </c>
      <c r="H2226" s="115" t="n">
        <v>1</v>
      </c>
      <c r="I2226" s="253" t="s">
        <v>812</v>
      </c>
      <c r="J2226" s="144"/>
      <c r="K2226" s="149" t="s">
        <v>1696</v>
      </c>
      <c r="L2226" s="168" t="s">
        <v>126</v>
      </c>
      <c r="M2226" s="175" t="n">
        <v>132</v>
      </c>
      <c r="N2226" s="254" t="n">
        <f aca="false">(D2226*G2226)*B2226</f>
        <v>0</v>
      </c>
    </row>
    <row r="2227" customFormat="false" ht="15" hidden="false" customHeight="false" outlineLevel="0" collapsed="false">
      <c r="A2227" s="140" t="n">
        <v>72445</v>
      </c>
      <c r="B2227" s="141"/>
      <c r="C2227" s="111" t="s">
        <v>27</v>
      </c>
      <c r="D2227" s="111" t="n">
        <v>1</v>
      </c>
      <c r="E2227" s="159" t="s">
        <v>1692</v>
      </c>
      <c r="F2227" s="156" t="n">
        <v>6083</v>
      </c>
      <c r="G2227" s="252" t="n">
        <v>43.45</v>
      </c>
      <c r="H2227" s="115" t="n">
        <v>1</v>
      </c>
      <c r="I2227" s="253" t="s">
        <v>812</v>
      </c>
      <c r="J2227" s="144"/>
      <c r="K2227" s="149" t="s">
        <v>1697</v>
      </c>
      <c r="L2227" s="168" t="s">
        <v>132</v>
      </c>
      <c r="M2227" s="175" t="n">
        <v>132</v>
      </c>
      <c r="N2227" s="254" t="n">
        <f aca="false">(D2227*G2227)*B2227</f>
        <v>0</v>
      </c>
    </row>
    <row r="2228" customFormat="false" ht="15" hidden="false" customHeight="false" outlineLevel="0" collapsed="false">
      <c r="A2228" s="140" t="n">
        <v>72450</v>
      </c>
      <c r="B2228" s="141"/>
      <c r="C2228" s="111" t="s">
        <v>27</v>
      </c>
      <c r="D2228" s="111" t="n">
        <v>1</v>
      </c>
      <c r="E2228" s="159" t="s">
        <v>1692</v>
      </c>
      <c r="F2228" s="156" t="n">
        <v>10095.4</v>
      </c>
      <c r="G2228" s="252" t="n">
        <v>72.11</v>
      </c>
      <c r="H2228" s="115" t="n">
        <v>1</v>
      </c>
      <c r="I2228" s="253" t="s">
        <v>812</v>
      </c>
      <c r="J2228" s="144"/>
      <c r="K2228" s="149" t="s">
        <v>1698</v>
      </c>
      <c r="L2228" s="168" t="s">
        <v>132</v>
      </c>
      <c r="M2228" s="175" t="n">
        <v>132</v>
      </c>
      <c r="N2228" s="254" t="n">
        <f aca="false">(D2228*G2228)*B2228</f>
        <v>0</v>
      </c>
    </row>
    <row r="2229" customFormat="false" ht="15" hidden="false" customHeight="false" outlineLevel="0" collapsed="false">
      <c r="A2229" s="150" t="n">
        <v>71622</v>
      </c>
      <c r="B2229" s="141"/>
      <c r="C2229" s="111" t="s">
        <v>27</v>
      </c>
      <c r="D2229" s="111" t="n">
        <v>1</v>
      </c>
      <c r="E2229" s="159" t="s">
        <v>1695</v>
      </c>
      <c r="F2229" s="156" t="n">
        <v>6620.6</v>
      </c>
      <c r="G2229" s="252" t="n">
        <v>47.29</v>
      </c>
      <c r="H2229" s="115" t="n">
        <v>1</v>
      </c>
      <c r="I2229" s="253" t="s">
        <v>812</v>
      </c>
      <c r="J2229" s="144"/>
      <c r="K2229" s="149" t="s">
        <v>1699</v>
      </c>
      <c r="L2229" s="168" t="s">
        <v>228</v>
      </c>
      <c r="M2229" s="147" t="n">
        <v>133</v>
      </c>
      <c r="N2229" s="254" t="n">
        <f aca="false">(D2229*G2229)*B2229</f>
        <v>0</v>
      </c>
    </row>
    <row r="2230" customFormat="false" ht="15" hidden="false" customHeight="false" outlineLevel="0" collapsed="false">
      <c r="A2230" s="150" t="n">
        <v>71623</v>
      </c>
      <c r="B2230" s="141"/>
      <c r="C2230" s="111" t="s">
        <v>27</v>
      </c>
      <c r="D2230" s="111" t="n">
        <v>1</v>
      </c>
      <c r="E2230" s="321" t="s">
        <v>1700</v>
      </c>
      <c r="F2230" s="156" t="n">
        <v>5072.2</v>
      </c>
      <c r="G2230" s="252" t="n">
        <v>36.23</v>
      </c>
      <c r="H2230" s="115" t="n">
        <v>1</v>
      </c>
      <c r="I2230" s="253" t="s">
        <v>812</v>
      </c>
      <c r="J2230" s="144"/>
      <c r="K2230" s="149" t="s">
        <v>1701</v>
      </c>
      <c r="L2230" s="168"/>
      <c r="M2230" s="147" t="n">
        <v>133</v>
      </c>
      <c r="N2230" s="254" t="n">
        <f aca="false">(D2230*G2230)*B2230</f>
        <v>0</v>
      </c>
    </row>
    <row r="2231" customFormat="false" ht="18" hidden="false" customHeight="false" outlineLevel="0" collapsed="false">
      <c r="A2231" s="322"/>
      <c r="B2231" s="323"/>
      <c r="C2231" s="324" t="s">
        <v>1702</v>
      </c>
      <c r="D2231" s="220" t="n">
        <f aca="false">((SUM(B2123:B2143,B2173:B2175,B2222:B2230)/110)+(SUM(B2144:B2151,B2167:B2172)/75)+(SUM(B2109:B2122,B2152:B2166,B2176:B2221)/50))</f>
        <v>0</v>
      </c>
      <c r="E2231" s="324"/>
      <c r="F2231" s="156"/>
      <c r="G2231" s="118"/>
      <c r="H2231" s="325"/>
      <c r="I2231" s="326"/>
      <c r="J2231" s="327" t="s">
        <v>1703</v>
      </c>
      <c r="K2231" s="328"/>
      <c r="L2231" s="324"/>
      <c r="M2231" s="329"/>
      <c r="N2231" s="330" t="s">
        <v>5</v>
      </c>
    </row>
    <row r="2232" customFormat="false" ht="15" hidden="false" customHeight="false" outlineLevel="0" collapsed="false">
      <c r="A2232" s="112"/>
      <c r="B2232" s="331"/>
      <c r="C2232" s="332"/>
      <c r="D2232" s="333"/>
      <c r="E2232" s="332"/>
      <c r="F2232" s="156" t="n">
        <v>0</v>
      </c>
      <c r="G2232" s="334"/>
      <c r="H2232" s="95"/>
      <c r="I2232" s="335"/>
      <c r="J2232" s="332"/>
      <c r="K2232" s="336" t="s">
        <v>1704</v>
      </c>
      <c r="L2232" s="337"/>
      <c r="M2232" s="338"/>
      <c r="N2232" s="339" t="s">
        <v>5</v>
      </c>
    </row>
    <row r="2233" customFormat="false" ht="15" hidden="false" customHeight="false" outlineLevel="0" collapsed="false">
      <c r="A2233" s="109" t="s">
        <v>1705</v>
      </c>
      <c r="B2233" s="141"/>
      <c r="C2233" s="340" t="s">
        <v>27</v>
      </c>
      <c r="D2233" s="112" t="n">
        <v>1</v>
      </c>
      <c r="E2233" s="341" t="n">
        <v>550</v>
      </c>
      <c r="F2233" s="156" t="n">
        <v>46740.4</v>
      </c>
      <c r="G2233" s="342" t="n">
        <v>333.86</v>
      </c>
      <c r="H2233" s="115" t="n">
        <v>1</v>
      </c>
      <c r="I2233" s="253" t="s">
        <v>1099</v>
      </c>
      <c r="J2233" s="343" t="s">
        <v>1706</v>
      </c>
      <c r="K2233" s="118" t="s">
        <v>1707</v>
      </c>
      <c r="L2233" s="130"/>
      <c r="M2233" s="284" t="n">
        <v>138</v>
      </c>
      <c r="N2233" s="148" t="n">
        <f aca="false">(D2233*G2233)*B2233</f>
        <v>0</v>
      </c>
    </row>
    <row r="2234" customFormat="false" ht="15" hidden="false" customHeight="false" outlineLevel="0" collapsed="false">
      <c r="A2234" s="109" t="s">
        <v>1708</v>
      </c>
      <c r="B2234" s="141"/>
      <c r="C2234" s="340" t="s">
        <v>27</v>
      </c>
      <c r="D2234" s="112" t="n">
        <v>1</v>
      </c>
      <c r="E2234" s="341" t="n">
        <v>540</v>
      </c>
      <c r="F2234" s="156" t="n">
        <v>42764.4</v>
      </c>
      <c r="G2234" s="342" t="n">
        <v>305.46</v>
      </c>
      <c r="H2234" s="115" t="n">
        <v>1</v>
      </c>
      <c r="I2234" s="253" t="s">
        <v>1099</v>
      </c>
      <c r="J2234" s="343" t="s">
        <v>1709</v>
      </c>
      <c r="K2234" s="118" t="s">
        <v>1707</v>
      </c>
      <c r="L2234" s="130"/>
      <c r="M2234" s="284" t="n">
        <v>138</v>
      </c>
      <c r="N2234" s="148" t="n">
        <f aca="false">(D2234*G2234)*B2234</f>
        <v>0</v>
      </c>
    </row>
    <row r="2235" customFormat="false" ht="15" hidden="false" customHeight="false" outlineLevel="0" collapsed="false">
      <c r="A2235" s="344" t="n">
        <v>80041</v>
      </c>
      <c r="B2235" s="141"/>
      <c r="C2235" s="345" t="s">
        <v>27</v>
      </c>
      <c r="D2235" s="346" t="n">
        <v>1</v>
      </c>
      <c r="E2235" s="347" t="n">
        <v>460</v>
      </c>
      <c r="F2235" s="156" t="n">
        <v>46454.8</v>
      </c>
      <c r="G2235" s="348" t="n">
        <v>331.82</v>
      </c>
      <c r="H2235" s="115" t="n">
        <v>1</v>
      </c>
      <c r="I2235" s="253" t="s">
        <v>1099</v>
      </c>
      <c r="J2235" s="343" t="s">
        <v>1706</v>
      </c>
      <c r="K2235" s="118" t="s">
        <v>1710</v>
      </c>
      <c r="L2235" s="119"/>
      <c r="M2235" s="284" t="n">
        <v>139</v>
      </c>
      <c r="N2235" s="148" t="n">
        <f aca="false">(D2235*G2235)*B2235</f>
        <v>0</v>
      </c>
    </row>
    <row r="2236" customFormat="false" ht="15" hidden="false" customHeight="false" outlineLevel="0" collapsed="false">
      <c r="A2236" s="349" t="s">
        <v>1711</v>
      </c>
      <c r="B2236" s="141"/>
      <c r="C2236" s="340" t="s">
        <v>27</v>
      </c>
      <c r="D2236" s="112" t="n">
        <v>1</v>
      </c>
      <c r="E2236" s="341" t="n">
        <v>505</v>
      </c>
      <c r="F2236" s="156" t="n">
        <v>43274</v>
      </c>
      <c r="G2236" s="342" t="n">
        <v>309.1</v>
      </c>
      <c r="H2236" s="115" t="n">
        <v>1</v>
      </c>
      <c r="I2236" s="253" t="s">
        <v>1099</v>
      </c>
      <c r="J2236" s="343" t="s">
        <v>1709</v>
      </c>
      <c r="K2236" s="118" t="s">
        <v>1710</v>
      </c>
      <c r="L2236" s="130"/>
      <c r="M2236" s="284" t="n">
        <v>139</v>
      </c>
      <c r="N2236" s="148" t="n">
        <f aca="false">(D2236*G2236)*B2236</f>
        <v>0</v>
      </c>
    </row>
    <row r="2237" customFormat="false" ht="15" hidden="false" customHeight="false" outlineLevel="0" collapsed="false">
      <c r="A2237" s="109" t="s">
        <v>1712</v>
      </c>
      <c r="B2237" s="141"/>
      <c r="C2237" s="340" t="s">
        <v>27</v>
      </c>
      <c r="D2237" s="112" t="n">
        <v>1</v>
      </c>
      <c r="E2237" s="341" t="n">
        <v>365</v>
      </c>
      <c r="F2237" s="156" t="n">
        <v>54493.6</v>
      </c>
      <c r="G2237" s="342" t="n">
        <v>389.24</v>
      </c>
      <c r="H2237" s="115" t="n">
        <v>1</v>
      </c>
      <c r="I2237" s="253" t="s">
        <v>1099</v>
      </c>
      <c r="J2237" s="343" t="s">
        <v>1706</v>
      </c>
      <c r="K2237" s="118" t="s">
        <v>1713</v>
      </c>
      <c r="L2237" s="130"/>
      <c r="M2237" s="284" t="n">
        <v>140</v>
      </c>
      <c r="N2237" s="148" t="n">
        <f aca="false">(D2237*G2237)*B2237</f>
        <v>0</v>
      </c>
    </row>
    <row r="2238" customFormat="false" ht="15" hidden="false" customHeight="false" outlineLevel="0" collapsed="false">
      <c r="A2238" s="344" t="n">
        <v>80044</v>
      </c>
      <c r="B2238" s="141"/>
      <c r="C2238" s="345" t="s">
        <v>27</v>
      </c>
      <c r="D2238" s="346" t="n">
        <v>1</v>
      </c>
      <c r="E2238" s="347" t="n">
        <v>460</v>
      </c>
      <c r="F2238" s="156" t="n">
        <v>50229.2</v>
      </c>
      <c r="G2238" s="348" t="n">
        <v>358.78</v>
      </c>
      <c r="H2238" s="115" t="n">
        <v>1</v>
      </c>
      <c r="I2238" s="253" t="s">
        <v>1099</v>
      </c>
      <c r="J2238" s="343" t="s">
        <v>1709</v>
      </c>
      <c r="K2238" s="118" t="s">
        <v>1713</v>
      </c>
      <c r="L2238" s="119"/>
      <c r="M2238" s="284" t="n">
        <v>140</v>
      </c>
      <c r="N2238" s="148" t="n">
        <f aca="false">(D2238*G2238)*B2238</f>
        <v>0</v>
      </c>
    </row>
    <row r="2239" customFormat="false" ht="15" hidden="false" customHeight="false" outlineLevel="0" collapsed="false">
      <c r="A2239" s="341"/>
      <c r="B2239" s="331"/>
      <c r="C2239" s="332"/>
      <c r="D2239" s="286" t="n">
        <f aca="false">SUM(B2233:B2238)*10</f>
        <v>0</v>
      </c>
      <c r="E2239" s="332"/>
      <c r="F2239" s="156" t="n">
        <v>0</v>
      </c>
      <c r="G2239" s="334"/>
      <c r="H2239" s="95"/>
      <c r="I2239" s="335"/>
      <c r="J2239" s="332"/>
      <c r="K2239" s="336" t="s">
        <v>1714</v>
      </c>
      <c r="L2239" s="337"/>
      <c r="M2239" s="350"/>
      <c r="N2239" s="339" t="s">
        <v>5</v>
      </c>
    </row>
    <row r="2240" customFormat="false" ht="15" hidden="false" customHeight="false" outlineLevel="0" collapsed="false">
      <c r="A2240" s="344" t="n">
        <v>80071</v>
      </c>
      <c r="B2240" s="141"/>
      <c r="C2240" s="345" t="s">
        <v>27</v>
      </c>
      <c r="D2240" s="346" t="n">
        <v>1</v>
      </c>
      <c r="E2240" s="347" t="n">
        <v>642</v>
      </c>
      <c r="F2240" s="156" t="n">
        <v>64667.4</v>
      </c>
      <c r="G2240" s="348" t="n">
        <v>461.91</v>
      </c>
      <c r="H2240" s="115" t="n">
        <v>1</v>
      </c>
      <c r="I2240" s="253" t="s">
        <v>1099</v>
      </c>
      <c r="J2240" s="343"/>
      <c r="K2240" s="118" t="s">
        <v>1715</v>
      </c>
      <c r="L2240" s="119"/>
      <c r="M2240" s="284" t="n">
        <v>142</v>
      </c>
      <c r="N2240" s="148" t="n">
        <f aca="false">(D2240*G2240)*B2240</f>
        <v>0</v>
      </c>
    </row>
    <row r="2241" customFormat="false" ht="15" hidden="false" customHeight="false" outlineLevel="0" collapsed="false">
      <c r="A2241" s="349" t="s">
        <v>1716</v>
      </c>
      <c r="B2241" s="141"/>
      <c r="C2241" s="340" t="s">
        <v>27</v>
      </c>
      <c r="D2241" s="112" t="n">
        <v>1</v>
      </c>
      <c r="E2241" s="341" t="n">
        <v>580</v>
      </c>
      <c r="F2241" s="156" t="n">
        <v>76582.8</v>
      </c>
      <c r="G2241" s="342" t="n">
        <v>547.02</v>
      </c>
      <c r="H2241" s="115" t="n">
        <v>1</v>
      </c>
      <c r="I2241" s="253" t="s">
        <v>1099</v>
      </c>
      <c r="J2241" s="343"/>
      <c r="K2241" s="118" t="s">
        <v>1717</v>
      </c>
      <c r="L2241" s="130"/>
      <c r="M2241" s="284" t="n">
        <v>143</v>
      </c>
      <c r="N2241" s="148" t="n">
        <f aca="false">(D2241*G2241)*B2241</f>
        <v>0</v>
      </c>
    </row>
    <row r="2242" customFormat="false" ht="15" hidden="false" customHeight="false" outlineLevel="0" collapsed="false">
      <c r="A2242" s="341"/>
      <c r="B2242" s="331"/>
      <c r="C2242" s="332"/>
      <c r="D2242" s="286" t="n">
        <f aca="false">SUM(B2240:B2241)*20</f>
        <v>0</v>
      </c>
      <c r="E2242" s="332"/>
      <c r="F2242" s="156" t="n">
        <v>0</v>
      </c>
      <c r="G2242" s="334"/>
      <c r="H2242" s="95"/>
      <c r="I2242" s="335"/>
      <c r="J2242" s="332"/>
      <c r="K2242" s="336" t="s">
        <v>1718</v>
      </c>
      <c r="L2242" s="337"/>
      <c r="M2242" s="350"/>
      <c r="N2242" s="339" t="s">
        <v>5</v>
      </c>
    </row>
    <row r="2243" customFormat="false" ht="15" hidden="false" customHeight="false" outlineLevel="0" collapsed="false">
      <c r="A2243" s="344" t="n">
        <v>80221</v>
      </c>
      <c r="B2243" s="141"/>
      <c r="C2243" s="345" t="s">
        <v>27</v>
      </c>
      <c r="D2243" s="346" t="n">
        <v>1</v>
      </c>
      <c r="E2243" s="347" t="n">
        <v>300</v>
      </c>
      <c r="F2243" s="156" t="n">
        <v>178274.6</v>
      </c>
      <c r="G2243" s="348" t="n">
        <v>1273.39</v>
      </c>
      <c r="H2243" s="115" t="n">
        <v>1</v>
      </c>
      <c r="I2243" s="253" t="s">
        <v>1099</v>
      </c>
      <c r="J2243" s="343"/>
      <c r="K2243" s="118" t="s">
        <v>1719</v>
      </c>
      <c r="L2243" s="119"/>
      <c r="M2243" s="284" t="n">
        <v>144</v>
      </c>
      <c r="N2243" s="148" t="n">
        <f aca="false">(D2243*G2243)*B2243</f>
        <v>0</v>
      </c>
    </row>
    <row r="2244" customFormat="false" ht="15" hidden="false" customHeight="false" outlineLevel="0" collapsed="false">
      <c r="A2244" s="349" t="s">
        <v>1720</v>
      </c>
      <c r="B2244" s="141"/>
      <c r="C2244" s="340" t="s">
        <v>27</v>
      </c>
      <c r="D2244" s="112" t="n">
        <v>1</v>
      </c>
      <c r="E2244" s="341" t="n">
        <v>120</v>
      </c>
      <c r="F2244" s="156" t="n">
        <v>82842.2</v>
      </c>
      <c r="G2244" s="342" t="n">
        <v>591.73</v>
      </c>
      <c r="H2244" s="115" t="n">
        <v>1</v>
      </c>
      <c r="I2244" s="253" t="s">
        <v>1099</v>
      </c>
      <c r="J2244" s="343"/>
      <c r="K2244" s="118" t="s">
        <v>1721</v>
      </c>
      <c r="L2244" s="130"/>
      <c r="M2244" s="284" t="n">
        <v>144</v>
      </c>
      <c r="N2244" s="148" t="n">
        <f aca="false">(D2244*G2244)*B2244</f>
        <v>0</v>
      </c>
    </row>
    <row r="2245" customFormat="false" ht="15" hidden="false" customHeight="false" outlineLevel="0" collapsed="false">
      <c r="A2245" s="109" t="s">
        <v>1722</v>
      </c>
      <c r="B2245" s="141"/>
      <c r="C2245" s="340" t="s">
        <v>27</v>
      </c>
      <c r="D2245" s="112" t="n">
        <v>1</v>
      </c>
      <c r="E2245" s="341" t="n">
        <v>120</v>
      </c>
      <c r="F2245" s="156" t="n">
        <v>82798.8</v>
      </c>
      <c r="G2245" s="342" t="n">
        <v>591.42</v>
      </c>
      <c r="H2245" s="115" t="n">
        <v>1</v>
      </c>
      <c r="I2245" s="253" t="s">
        <v>1099</v>
      </c>
      <c r="J2245" s="343"/>
      <c r="K2245" s="118" t="s">
        <v>1723</v>
      </c>
      <c r="L2245" s="130"/>
      <c r="M2245" s="284" t="n">
        <v>144</v>
      </c>
      <c r="N2245" s="148" t="n">
        <f aca="false">(D2245*G2245)*B2245</f>
        <v>0</v>
      </c>
    </row>
    <row r="2246" customFormat="false" ht="15" hidden="false" customHeight="false" outlineLevel="0" collapsed="false">
      <c r="A2246" s="341"/>
      <c r="B2246" s="331"/>
      <c r="C2246" s="332"/>
      <c r="D2246" s="286" t="n">
        <f aca="false">SUM(B2243:B2245)*10</f>
        <v>0</v>
      </c>
      <c r="E2246" s="332"/>
      <c r="F2246" s="156" t="n">
        <v>0</v>
      </c>
      <c r="G2246" s="334"/>
      <c r="H2246" s="95"/>
      <c r="I2246" s="335"/>
      <c r="J2246" s="332"/>
      <c r="K2246" s="336" t="s">
        <v>1724</v>
      </c>
      <c r="L2246" s="337"/>
      <c r="M2246" s="350"/>
      <c r="N2246" s="339" t="s">
        <v>5</v>
      </c>
    </row>
    <row r="2247" customFormat="false" ht="15" hidden="false" customHeight="false" outlineLevel="0" collapsed="false">
      <c r="A2247" s="344" t="n">
        <v>80231</v>
      </c>
      <c r="B2247" s="141"/>
      <c r="C2247" s="345" t="s">
        <v>27</v>
      </c>
      <c r="D2247" s="346" t="n">
        <v>1</v>
      </c>
      <c r="E2247" s="347" t="n">
        <v>150</v>
      </c>
      <c r="F2247" s="156" t="n">
        <v>91152.6</v>
      </c>
      <c r="G2247" s="348" t="n">
        <v>651.09</v>
      </c>
      <c r="H2247" s="115" t="n">
        <v>1</v>
      </c>
      <c r="I2247" s="253" t="s">
        <v>1099</v>
      </c>
      <c r="J2247" s="351"/>
      <c r="K2247" s="118" t="s">
        <v>1725</v>
      </c>
      <c r="L2247" s="119"/>
      <c r="M2247" s="284" t="n">
        <v>145</v>
      </c>
      <c r="N2247" s="148" t="n">
        <f aca="false">(D2247*G2247)*B2247</f>
        <v>0</v>
      </c>
    </row>
    <row r="2248" customFormat="false" ht="15" hidden="false" customHeight="false" outlineLevel="0" collapsed="false">
      <c r="A2248" s="349" t="s">
        <v>1726</v>
      </c>
      <c r="B2248" s="141"/>
      <c r="C2248" s="340" t="s">
        <v>27</v>
      </c>
      <c r="D2248" s="112" t="n">
        <v>1</v>
      </c>
      <c r="E2248" s="341" t="n">
        <v>30</v>
      </c>
      <c r="F2248" s="156" t="n">
        <v>25880.4</v>
      </c>
      <c r="G2248" s="342" t="n">
        <v>184.86</v>
      </c>
      <c r="H2248" s="115" t="n">
        <v>1</v>
      </c>
      <c r="I2248" s="253" t="s">
        <v>1099</v>
      </c>
      <c r="J2248" s="343"/>
      <c r="K2248" s="118" t="s">
        <v>1727</v>
      </c>
      <c r="L2248" s="130"/>
      <c r="M2248" s="284" t="n">
        <v>145</v>
      </c>
      <c r="N2248" s="148" t="n">
        <f aca="false">(D2248*G2248)*B2248</f>
        <v>0</v>
      </c>
    </row>
    <row r="2249" customFormat="false" ht="15" hidden="false" customHeight="false" outlineLevel="0" collapsed="false">
      <c r="A2249" s="109" t="s">
        <v>1728</v>
      </c>
      <c r="B2249" s="141"/>
      <c r="C2249" s="340" t="s">
        <v>27</v>
      </c>
      <c r="D2249" s="112" t="n">
        <v>1</v>
      </c>
      <c r="E2249" s="341" t="n">
        <v>30</v>
      </c>
      <c r="F2249" s="156" t="n">
        <v>25880.4</v>
      </c>
      <c r="G2249" s="342" t="n">
        <v>184.86</v>
      </c>
      <c r="H2249" s="115" t="n">
        <v>1</v>
      </c>
      <c r="I2249" s="253" t="s">
        <v>1099</v>
      </c>
      <c r="J2249" s="343"/>
      <c r="K2249" s="118" t="s">
        <v>1729</v>
      </c>
      <c r="L2249" s="130"/>
      <c r="M2249" s="284" t="n">
        <v>145</v>
      </c>
      <c r="N2249" s="148" t="n">
        <f aca="false">(D2249*G2249)*B2249</f>
        <v>0</v>
      </c>
    </row>
    <row r="2250" customFormat="false" ht="15" hidden="false" customHeight="false" outlineLevel="0" collapsed="false">
      <c r="A2250" s="109" t="s">
        <v>1730</v>
      </c>
      <c r="B2250" s="141"/>
      <c r="C2250" s="340" t="s">
        <v>27</v>
      </c>
      <c r="D2250" s="112" t="n">
        <v>1</v>
      </c>
      <c r="E2250" s="341" t="n">
        <v>30</v>
      </c>
      <c r="F2250" s="156" t="n">
        <v>25880.4</v>
      </c>
      <c r="G2250" s="342" t="n">
        <v>184.86</v>
      </c>
      <c r="H2250" s="115" t="n">
        <v>1</v>
      </c>
      <c r="I2250" s="253" t="s">
        <v>1099</v>
      </c>
      <c r="J2250" s="343"/>
      <c r="K2250" s="118" t="s">
        <v>1731</v>
      </c>
      <c r="L2250" s="130"/>
      <c r="M2250" s="284" t="n">
        <v>145</v>
      </c>
      <c r="N2250" s="148" t="n">
        <f aca="false">(D2250*G2250)*B2250</f>
        <v>0</v>
      </c>
    </row>
    <row r="2251" customFormat="false" ht="15" hidden="false" customHeight="false" outlineLevel="0" collapsed="false">
      <c r="A2251" s="341"/>
      <c r="B2251" s="331"/>
      <c r="C2251" s="332"/>
      <c r="D2251" s="286" t="n">
        <f aca="false">SUM(B2247:B2250)*4.44</f>
        <v>0</v>
      </c>
      <c r="E2251" s="332"/>
      <c r="F2251" s="156" t="n">
        <v>0</v>
      </c>
      <c r="G2251" s="334"/>
      <c r="H2251" s="95"/>
      <c r="I2251" s="335"/>
      <c r="J2251" s="332"/>
      <c r="K2251" s="336" t="s">
        <v>1732</v>
      </c>
      <c r="L2251" s="337"/>
      <c r="M2251" s="350"/>
      <c r="N2251" s="339" t="s">
        <v>5</v>
      </c>
    </row>
    <row r="2252" customFormat="false" ht="15" hidden="false" customHeight="false" outlineLevel="0" collapsed="false">
      <c r="A2252" s="344" t="n">
        <v>80260</v>
      </c>
      <c r="B2252" s="141"/>
      <c r="C2252" s="345" t="s">
        <v>27</v>
      </c>
      <c r="D2252" s="346" t="n">
        <v>1</v>
      </c>
      <c r="E2252" s="347" t="n">
        <v>1620</v>
      </c>
      <c r="F2252" s="156" t="n">
        <v>145149.2</v>
      </c>
      <c r="G2252" s="348" t="n">
        <v>1036.78</v>
      </c>
      <c r="H2252" s="115" t="n">
        <v>1</v>
      </c>
      <c r="I2252" s="253" t="s">
        <v>1099</v>
      </c>
      <c r="J2252" s="343"/>
      <c r="K2252" s="118" t="s">
        <v>1733</v>
      </c>
      <c r="L2252" s="119"/>
      <c r="M2252" s="284" t="n">
        <v>146</v>
      </c>
      <c r="N2252" s="148" t="n">
        <f aca="false">(D2252*G2252)*B2252</f>
        <v>0</v>
      </c>
    </row>
    <row r="2253" customFormat="false" ht="15" hidden="false" customHeight="false" outlineLevel="0" collapsed="false">
      <c r="A2253" s="349" t="s">
        <v>1734</v>
      </c>
      <c r="B2253" s="141"/>
      <c r="C2253" s="340" t="s">
        <v>27</v>
      </c>
      <c r="D2253" s="112" t="n">
        <v>1</v>
      </c>
      <c r="E2253" s="341" t="n">
        <v>1400</v>
      </c>
      <c r="F2253" s="156" t="n">
        <v>165582.2</v>
      </c>
      <c r="G2253" s="342" t="n">
        <v>1182.73</v>
      </c>
      <c r="H2253" s="115" t="n">
        <v>1</v>
      </c>
      <c r="I2253" s="253" t="s">
        <v>1099</v>
      </c>
      <c r="J2253" s="343"/>
      <c r="K2253" s="118" t="s">
        <v>1735</v>
      </c>
      <c r="L2253" s="130"/>
      <c r="M2253" s="284" t="n">
        <v>147</v>
      </c>
      <c r="N2253" s="148" t="n">
        <f aca="false">(D2253*G2253)*B2253</f>
        <v>0</v>
      </c>
    </row>
    <row r="2254" customFormat="false" ht="15" hidden="false" customHeight="false" outlineLevel="0" collapsed="false">
      <c r="A2254" s="341"/>
      <c r="B2254" s="331"/>
      <c r="C2254" s="332"/>
      <c r="D2254" s="286" t="n">
        <f aca="false">SUM(B2252:B2253)*35</f>
        <v>0</v>
      </c>
      <c r="E2254" s="332"/>
      <c r="F2254" s="156" t="n">
        <v>0</v>
      </c>
      <c r="G2254" s="334"/>
      <c r="H2254" s="95"/>
      <c r="I2254" s="335"/>
      <c r="J2254" s="332"/>
      <c r="K2254" s="336"/>
      <c r="L2254" s="337"/>
      <c r="M2254" s="350"/>
      <c r="N2254" s="339" t="s">
        <v>5</v>
      </c>
    </row>
    <row r="2255" customFormat="false" ht="18" hidden="false" customHeight="false" outlineLevel="0" collapsed="false">
      <c r="A2255" s="352"/>
      <c r="B2255" s="353"/>
      <c r="C2255" s="264"/>
      <c r="D2255" s="354"/>
      <c r="E2255" s="221"/>
      <c r="F2255" s="156"/>
      <c r="G2255" s="264"/>
      <c r="H2255" s="134"/>
      <c r="I2255" s="135"/>
      <c r="J2255" s="354" t="s">
        <v>1736</v>
      </c>
      <c r="K2255" s="107"/>
      <c r="L2255" s="355"/>
      <c r="M2255" s="355"/>
      <c r="N2255" s="356" t="s">
        <v>5</v>
      </c>
    </row>
    <row r="2256" customFormat="false" ht="15" hidden="false" customHeight="false" outlineLevel="0" collapsed="false">
      <c r="A2256" s="150" t="n">
        <v>900014</v>
      </c>
      <c r="B2256" s="141"/>
      <c r="C2256" s="186" t="s">
        <v>27</v>
      </c>
      <c r="D2256" s="186" t="n">
        <v>1</v>
      </c>
      <c r="E2256" s="186" t="n">
        <v>100</v>
      </c>
      <c r="F2256" s="156" t="n">
        <v>42660.8</v>
      </c>
      <c r="G2256" s="143" t="n">
        <v>304.72</v>
      </c>
      <c r="H2256" s="115" t="n">
        <v>1</v>
      </c>
      <c r="I2256" s="253" t="s">
        <v>1737</v>
      </c>
      <c r="J2256" s="159"/>
      <c r="K2256" s="149" t="s">
        <v>1738</v>
      </c>
      <c r="L2256" s="168" t="s">
        <v>528</v>
      </c>
      <c r="M2256" s="175" t="n">
        <v>148</v>
      </c>
      <c r="N2256" s="148" t="n">
        <f aca="false">(D2256*G2256)*B2256</f>
        <v>0</v>
      </c>
    </row>
    <row r="2257" customFormat="false" ht="15" hidden="false" customHeight="false" outlineLevel="0" collapsed="false">
      <c r="A2257" s="150" t="n">
        <v>900015</v>
      </c>
      <c r="B2257" s="141"/>
      <c r="C2257" s="186" t="s">
        <v>27</v>
      </c>
      <c r="D2257" s="186" t="n">
        <v>1</v>
      </c>
      <c r="E2257" s="186" t="n">
        <v>20</v>
      </c>
      <c r="F2257" s="156" t="n">
        <v>8531.6</v>
      </c>
      <c r="G2257" s="143" t="n">
        <v>60.94</v>
      </c>
      <c r="H2257" s="115" t="n">
        <v>1</v>
      </c>
      <c r="I2257" s="253" t="s">
        <v>1737</v>
      </c>
      <c r="J2257" s="159"/>
      <c r="K2257" s="149" t="s">
        <v>1738</v>
      </c>
      <c r="L2257" s="168" t="s">
        <v>528</v>
      </c>
      <c r="M2257" s="175" t="n">
        <v>148</v>
      </c>
      <c r="N2257" s="148" t="n">
        <f aca="false">(D2257*G2257)*B2257</f>
        <v>0</v>
      </c>
    </row>
    <row r="2258" customFormat="false" ht="15" hidden="false" customHeight="false" outlineLevel="0" collapsed="false">
      <c r="A2258" s="150" t="n">
        <v>900050</v>
      </c>
      <c r="B2258" s="141"/>
      <c r="C2258" s="186" t="s">
        <v>27</v>
      </c>
      <c r="D2258" s="186" t="n">
        <v>1</v>
      </c>
      <c r="E2258" s="186" t="n">
        <v>475</v>
      </c>
      <c r="F2258" s="156" t="n">
        <v>66929.8</v>
      </c>
      <c r="G2258" s="143" t="n">
        <v>478.07</v>
      </c>
      <c r="H2258" s="115" t="n">
        <v>1</v>
      </c>
      <c r="I2258" s="253" t="s">
        <v>1737</v>
      </c>
      <c r="J2258" s="159"/>
      <c r="K2258" s="149" t="s">
        <v>1739</v>
      </c>
      <c r="L2258" s="168"/>
      <c r="M2258" s="175" t="n">
        <v>149</v>
      </c>
      <c r="N2258" s="148" t="n">
        <f aca="false">(D2258*G2258)*B2258</f>
        <v>0</v>
      </c>
    </row>
    <row r="2259" customFormat="false" ht="15" hidden="false" customHeight="false" outlineLevel="0" collapsed="false">
      <c r="A2259" s="150" t="n">
        <v>900051</v>
      </c>
      <c r="B2259" s="141"/>
      <c r="C2259" s="186" t="s">
        <v>27</v>
      </c>
      <c r="D2259" s="186" t="n">
        <v>1</v>
      </c>
      <c r="E2259" s="186" t="n">
        <v>460</v>
      </c>
      <c r="F2259" s="156" t="n">
        <v>67846.8</v>
      </c>
      <c r="G2259" s="143" t="n">
        <v>484.62</v>
      </c>
      <c r="H2259" s="115" t="n">
        <v>1</v>
      </c>
      <c r="I2259" s="253" t="s">
        <v>1737</v>
      </c>
      <c r="J2259" s="159"/>
      <c r="K2259" s="149" t="s">
        <v>1739</v>
      </c>
      <c r="L2259" s="168"/>
      <c r="M2259" s="175" t="n">
        <v>149</v>
      </c>
      <c r="N2259" s="148" t="n">
        <f aca="false">(D2259*G2259)*B2259</f>
        <v>0</v>
      </c>
    </row>
    <row r="2260" customFormat="false" ht="15" hidden="false" customHeight="false" outlineLevel="0" collapsed="false">
      <c r="A2260" s="150" t="n">
        <v>900055</v>
      </c>
      <c r="B2260" s="141"/>
      <c r="C2260" s="186" t="s">
        <v>27</v>
      </c>
      <c r="D2260" s="186" t="n">
        <v>1</v>
      </c>
      <c r="E2260" s="186" t="n">
        <v>250</v>
      </c>
      <c r="F2260" s="156" t="n">
        <v>37437.4</v>
      </c>
      <c r="G2260" s="143" t="n">
        <v>267.41</v>
      </c>
      <c r="H2260" s="115" t="n">
        <v>1</v>
      </c>
      <c r="I2260" s="253" t="s">
        <v>1737</v>
      </c>
      <c r="J2260" s="159"/>
      <c r="K2260" s="149" t="s">
        <v>1740</v>
      </c>
      <c r="L2260" s="168"/>
      <c r="M2260" s="175" t="n">
        <v>150</v>
      </c>
      <c r="N2260" s="148" t="n">
        <f aca="false">(D2260*G2260)*B2260</f>
        <v>0</v>
      </c>
    </row>
    <row r="2261" customFormat="false" ht="15" hidden="false" customHeight="false" outlineLevel="0" collapsed="false">
      <c r="A2261" s="150" t="n">
        <v>900056</v>
      </c>
      <c r="B2261" s="141"/>
      <c r="C2261" s="186" t="s">
        <v>27</v>
      </c>
      <c r="D2261" s="186" t="n">
        <v>1</v>
      </c>
      <c r="E2261" s="186" t="n">
        <v>243</v>
      </c>
      <c r="F2261" s="156" t="n">
        <v>38175.2</v>
      </c>
      <c r="G2261" s="143" t="n">
        <v>272.68</v>
      </c>
      <c r="H2261" s="115" t="n">
        <v>1</v>
      </c>
      <c r="I2261" s="253" t="s">
        <v>1737</v>
      </c>
      <c r="J2261" s="159"/>
      <c r="K2261" s="149" t="s">
        <v>1740</v>
      </c>
      <c r="L2261" s="168"/>
      <c r="M2261" s="175" t="n">
        <v>150</v>
      </c>
      <c r="N2261" s="148" t="n">
        <f aca="false">(D2261*G2261)*B2261</f>
        <v>0</v>
      </c>
    </row>
    <row r="2262" customFormat="false" ht="15" hidden="false" customHeight="false" outlineLevel="0" collapsed="false">
      <c r="A2262" s="150" t="n">
        <v>900057</v>
      </c>
      <c r="B2262" s="141"/>
      <c r="C2262" s="186" t="s">
        <v>27</v>
      </c>
      <c r="D2262" s="186" t="n">
        <v>1</v>
      </c>
      <c r="E2262" s="186" t="n">
        <v>579</v>
      </c>
      <c r="F2262" s="156" t="n">
        <v>83619.2</v>
      </c>
      <c r="G2262" s="143" t="n">
        <v>597.28</v>
      </c>
      <c r="H2262" s="115" t="n">
        <v>1</v>
      </c>
      <c r="I2262" s="253" t="s">
        <v>1737</v>
      </c>
      <c r="J2262" s="159"/>
      <c r="K2262" s="149" t="s">
        <v>1741</v>
      </c>
      <c r="L2262" s="168"/>
      <c r="M2262" s="175" t="n">
        <v>151</v>
      </c>
      <c r="N2262" s="148" t="n">
        <f aca="false">(D2262*G2262)*B2262</f>
        <v>0</v>
      </c>
    </row>
    <row r="2263" customFormat="false" ht="15" hidden="false" customHeight="false" outlineLevel="0" collapsed="false">
      <c r="A2263" s="150" t="n">
        <v>900011</v>
      </c>
      <c r="B2263" s="141"/>
      <c r="C2263" s="186" t="s">
        <v>27</v>
      </c>
      <c r="D2263" s="186" t="n">
        <v>1</v>
      </c>
      <c r="E2263" s="186" t="n">
        <v>210</v>
      </c>
      <c r="F2263" s="156" t="n">
        <v>37534</v>
      </c>
      <c r="G2263" s="143" t="n">
        <v>268.1</v>
      </c>
      <c r="H2263" s="115" t="n">
        <v>1</v>
      </c>
      <c r="I2263" s="253" t="s">
        <v>1737</v>
      </c>
      <c r="J2263" s="159"/>
      <c r="K2263" s="149" t="s">
        <v>1742</v>
      </c>
      <c r="L2263" s="168"/>
      <c r="M2263" s="175" t="n">
        <v>152</v>
      </c>
      <c r="N2263" s="148" t="n">
        <f aca="false">(D2263*G2263)*B2263</f>
        <v>0</v>
      </c>
    </row>
    <row r="2264" customFormat="false" ht="15" hidden="false" customHeight="false" outlineLevel="0" collapsed="false">
      <c r="A2264" s="150" t="n">
        <v>900012</v>
      </c>
      <c r="B2264" s="141"/>
      <c r="C2264" s="186" t="s">
        <v>27</v>
      </c>
      <c r="D2264" s="186" t="n">
        <v>1</v>
      </c>
      <c r="E2264" s="186" t="n">
        <v>210</v>
      </c>
      <c r="F2264" s="156" t="n">
        <v>38281.6</v>
      </c>
      <c r="G2264" s="143" t="n">
        <v>273.44</v>
      </c>
      <c r="H2264" s="115" t="n">
        <v>1</v>
      </c>
      <c r="I2264" s="253" t="s">
        <v>1737</v>
      </c>
      <c r="J2264" s="159"/>
      <c r="K2264" s="149" t="s">
        <v>1742</v>
      </c>
      <c r="L2264" s="168"/>
      <c r="M2264" s="175" t="n">
        <v>153</v>
      </c>
      <c r="N2264" s="148" t="n">
        <f aca="false">(D2264*G2264)*B2264</f>
        <v>0</v>
      </c>
    </row>
    <row r="2265" customFormat="false" ht="15" hidden="false" customHeight="false" outlineLevel="0" collapsed="false">
      <c r="A2265" s="150" t="n">
        <v>900013</v>
      </c>
      <c r="B2265" s="141"/>
      <c r="C2265" s="186" t="s">
        <v>27</v>
      </c>
      <c r="D2265" s="186" t="n">
        <v>1</v>
      </c>
      <c r="E2265" s="186" t="n">
        <v>210</v>
      </c>
      <c r="F2265" s="156" t="n">
        <v>34552</v>
      </c>
      <c r="G2265" s="143" t="n">
        <v>246.8</v>
      </c>
      <c r="H2265" s="115" t="n">
        <v>1</v>
      </c>
      <c r="I2265" s="253" t="s">
        <v>1737</v>
      </c>
      <c r="J2265" s="159"/>
      <c r="K2265" s="149" t="s">
        <v>1742</v>
      </c>
      <c r="L2265" s="168"/>
      <c r="M2265" s="175" t="n">
        <v>153</v>
      </c>
      <c r="N2265" s="148" t="n">
        <f aca="false">(D2265*G2265)*B2265</f>
        <v>0</v>
      </c>
    </row>
    <row r="2266" customFormat="false" ht="15" hidden="false" customHeight="false" outlineLevel="0" collapsed="false">
      <c r="A2266" s="176"/>
      <c r="B2266" s="219"/>
      <c r="C2266" s="178"/>
      <c r="D2266" s="220" t="n">
        <f aca="false">(B2256*5)+(B2257*1)+(B2258*10)+(B2259*10)+(B2262*20)+(B2260*10)+(B2261*10)+(B2263*5)+(B2264*5)+(B2265*5)</f>
        <v>0</v>
      </c>
      <c r="E2266" s="190"/>
      <c r="F2266" s="156" t="n">
        <v>0</v>
      </c>
      <c r="G2266" s="233"/>
      <c r="H2266" s="134"/>
      <c r="I2266" s="135"/>
      <c r="J2266" s="191"/>
      <c r="K2266" s="276"/>
      <c r="L2266" s="190"/>
      <c r="M2266" s="235"/>
      <c r="N2266" s="183" t="s">
        <v>5</v>
      </c>
    </row>
    <row r="2267" customFormat="false" ht="18" hidden="false" customHeight="false" outlineLevel="0" collapsed="false">
      <c r="A2267" s="341"/>
      <c r="B2267" s="331"/>
      <c r="C2267" s="332"/>
      <c r="D2267" s="332"/>
      <c r="E2267" s="332"/>
      <c r="F2267" s="156"/>
      <c r="G2267" s="334"/>
      <c r="H2267" s="95"/>
      <c r="I2267" s="335"/>
      <c r="J2267" s="93" t="s">
        <v>1743</v>
      </c>
      <c r="K2267" s="336"/>
      <c r="L2267" s="337"/>
      <c r="M2267" s="350"/>
      <c r="N2267" s="339" t="s">
        <v>5</v>
      </c>
    </row>
    <row r="2268" customFormat="false" ht="15" hidden="false" customHeight="false" outlineLevel="0" collapsed="false">
      <c r="A2268" s="109" t="s">
        <v>1744</v>
      </c>
      <c r="B2268" s="141"/>
      <c r="C2268" s="112" t="s">
        <v>27</v>
      </c>
      <c r="D2268" s="112" t="n">
        <v>12</v>
      </c>
      <c r="E2268" s="112" t="n">
        <v>3</v>
      </c>
      <c r="F2268" s="156" t="n">
        <v>596.4</v>
      </c>
      <c r="G2268" s="342" t="n">
        <v>4.26</v>
      </c>
      <c r="H2268" s="115" t="n">
        <v>1</v>
      </c>
      <c r="I2268" s="253" t="s">
        <v>1099</v>
      </c>
      <c r="J2268" s="122"/>
      <c r="K2268" s="158" t="s">
        <v>1745</v>
      </c>
      <c r="L2268" s="130" t="s">
        <v>1746</v>
      </c>
      <c r="M2268" s="357" t="n">
        <v>154</v>
      </c>
      <c r="N2268" s="148" t="n">
        <f aca="false">(D2268*G2268)*B2268</f>
        <v>0</v>
      </c>
    </row>
    <row r="2269" customFormat="false" ht="15" hidden="false" customHeight="false" outlineLevel="0" collapsed="false">
      <c r="A2269" s="109" t="s">
        <v>1747</v>
      </c>
      <c r="B2269" s="141"/>
      <c r="C2269" s="112" t="s">
        <v>27</v>
      </c>
      <c r="D2269" s="112" t="n">
        <v>12</v>
      </c>
      <c r="E2269" s="112" t="n">
        <v>10</v>
      </c>
      <c r="F2269" s="156" t="n">
        <v>581</v>
      </c>
      <c r="G2269" s="342" t="n">
        <v>4.15</v>
      </c>
      <c r="H2269" s="115" t="n">
        <v>1</v>
      </c>
      <c r="I2269" s="253" t="s">
        <v>1099</v>
      </c>
      <c r="J2269" s="122"/>
      <c r="K2269" s="158" t="s">
        <v>1748</v>
      </c>
      <c r="L2269" s="130" t="s">
        <v>374</v>
      </c>
      <c r="M2269" s="357" t="n">
        <v>154</v>
      </c>
      <c r="N2269" s="148" t="n">
        <f aca="false">(D2269*G2269)*B2269</f>
        <v>0</v>
      </c>
    </row>
    <row r="2270" customFormat="false" ht="15" hidden="false" customHeight="false" outlineLevel="0" collapsed="false">
      <c r="A2270" s="109" t="s">
        <v>1749</v>
      </c>
      <c r="B2270" s="141"/>
      <c r="C2270" s="112" t="s">
        <v>27</v>
      </c>
      <c r="D2270" s="112" t="n">
        <v>12</v>
      </c>
      <c r="E2270" s="112" t="s">
        <v>1750</v>
      </c>
      <c r="F2270" s="156" t="n">
        <v>645.4</v>
      </c>
      <c r="G2270" s="342" t="n">
        <v>4.61</v>
      </c>
      <c r="H2270" s="115" t="n">
        <v>1</v>
      </c>
      <c r="I2270" s="253" t="s">
        <v>1099</v>
      </c>
      <c r="J2270" s="122"/>
      <c r="K2270" s="158" t="s">
        <v>1751</v>
      </c>
      <c r="L2270" s="358" t="s">
        <v>1752</v>
      </c>
      <c r="M2270" s="357" t="n">
        <v>154</v>
      </c>
      <c r="N2270" s="148" t="n">
        <f aca="false">(D2270*G2270)*B2270</f>
        <v>0</v>
      </c>
    </row>
    <row r="2271" customFormat="false" ht="15" hidden="false" customHeight="false" outlineLevel="0" collapsed="false">
      <c r="A2271" s="176"/>
      <c r="B2271" s="219"/>
      <c r="C2271" s="178"/>
      <c r="D2271" s="220" t="n">
        <f aca="false">(SUM(B2268:B2270))*1.11</f>
        <v>0</v>
      </c>
      <c r="E2271" s="190"/>
      <c r="F2271" s="156" t="n">
        <v>0</v>
      </c>
      <c r="G2271" s="233"/>
      <c r="H2271" s="134"/>
      <c r="I2271" s="135"/>
      <c r="J2271" s="191"/>
      <c r="K2271" s="276"/>
      <c r="L2271" s="190"/>
      <c r="M2271" s="235"/>
      <c r="N2271" s="183" t="s">
        <v>5</v>
      </c>
    </row>
    <row r="2272" customFormat="false" ht="18.75" hidden="false" customHeight="false" outlineLevel="0" collapsed="false">
      <c r="A2272" s="359"/>
      <c r="B2272" s="360"/>
      <c r="C2272" s="361"/>
      <c r="D2272" s="239"/>
      <c r="E2272" s="221"/>
      <c r="F2272" s="156"/>
      <c r="G2272" s="362"/>
      <c r="H2272" s="134"/>
      <c r="I2272" s="135"/>
      <c r="J2272" s="221" t="s">
        <v>1753</v>
      </c>
      <c r="K2272" s="363"/>
      <c r="L2272" s="190"/>
      <c r="M2272" s="364"/>
      <c r="N2272" s="365" t="s">
        <v>5</v>
      </c>
    </row>
    <row r="2273" customFormat="false" ht="15" hidden="false" customHeight="false" outlineLevel="0" collapsed="false">
      <c r="A2273" s="150" t="n">
        <v>60015</v>
      </c>
      <c r="B2273" s="141"/>
      <c r="C2273" s="186" t="s">
        <v>27</v>
      </c>
      <c r="D2273" s="186" t="n">
        <v>18</v>
      </c>
      <c r="E2273" s="186" t="n">
        <v>40</v>
      </c>
      <c r="F2273" s="156" t="n">
        <v>400.4</v>
      </c>
      <c r="G2273" s="143" t="n">
        <v>2.86</v>
      </c>
      <c r="H2273" s="115" t="n">
        <v>1</v>
      </c>
      <c r="I2273" s="253" t="s">
        <v>1099</v>
      </c>
      <c r="J2273" s="159"/>
      <c r="K2273" s="149" t="s">
        <v>185</v>
      </c>
      <c r="L2273" s="168" t="s">
        <v>30</v>
      </c>
      <c r="M2273" s="175" t="n">
        <v>155</v>
      </c>
      <c r="N2273" s="148" t="n">
        <f aca="false">(D2273*G2273)*B2273</f>
        <v>0</v>
      </c>
    </row>
    <row r="2274" customFormat="false" ht="15" hidden="false" customHeight="false" outlineLevel="0" collapsed="false">
      <c r="A2274" s="150" t="n">
        <v>60016</v>
      </c>
      <c r="B2274" s="141"/>
      <c r="C2274" s="186" t="s">
        <v>27</v>
      </c>
      <c r="D2274" s="186" t="n">
        <v>20</v>
      </c>
      <c r="E2274" s="186" t="n">
        <v>20</v>
      </c>
      <c r="F2274" s="156" t="n">
        <v>936.6</v>
      </c>
      <c r="G2274" s="252" t="n">
        <v>6.69</v>
      </c>
      <c r="H2274" s="115" t="n">
        <v>1</v>
      </c>
      <c r="I2274" s="253" t="s">
        <v>1099</v>
      </c>
      <c r="J2274" s="159" t="s">
        <v>219</v>
      </c>
      <c r="K2274" s="149" t="s">
        <v>1754</v>
      </c>
      <c r="L2274" s="168" t="s">
        <v>113</v>
      </c>
      <c r="M2274" s="175" t="n">
        <v>155</v>
      </c>
      <c r="N2274" s="148" t="n">
        <f aca="false">(D2274*G2274)*B2274</f>
        <v>0</v>
      </c>
    </row>
    <row r="2275" customFormat="false" ht="15" hidden="false" customHeight="false" outlineLevel="0" collapsed="false">
      <c r="A2275" s="150" t="n">
        <v>60017</v>
      </c>
      <c r="B2275" s="141"/>
      <c r="C2275" s="186" t="s">
        <v>27</v>
      </c>
      <c r="D2275" s="186" t="n">
        <v>18</v>
      </c>
      <c r="E2275" s="186" t="n">
        <v>8</v>
      </c>
      <c r="F2275" s="156" t="n">
        <v>483</v>
      </c>
      <c r="G2275" s="252" t="n">
        <v>3.45</v>
      </c>
      <c r="H2275" s="115" t="n">
        <v>1</v>
      </c>
      <c r="I2275" s="253" t="s">
        <v>1099</v>
      </c>
      <c r="J2275" s="159"/>
      <c r="K2275" s="149" t="s">
        <v>1755</v>
      </c>
      <c r="L2275" s="168" t="s">
        <v>99</v>
      </c>
      <c r="M2275" s="175" t="n">
        <v>155</v>
      </c>
      <c r="N2275" s="148" t="n">
        <f aca="false">(D2275*G2275)*B2275</f>
        <v>0</v>
      </c>
    </row>
    <row r="2276" customFormat="false" ht="15" hidden="false" customHeight="false" outlineLevel="0" collapsed="false">
      <c r="A2276" s="150" t="n">
        <v>60018</v>
      </c>
      <c r="B2276" s="141"/>
      <c r="C2276" s="186" t="s">
        <v>27</v>
      </c>
      <c r="D2276" s="186" t="n">
        <v>12</v>
      </c>
      <c r="E2276" s="186" t="n">
        <v>20</v>
      </c>
      <c r="F2276" s="156" t="n">
        <v>649.6</v>
      </c>
      <c r="G2276" s="252" t="n">
        <v>4.64</v>
      </c>
      <c r="H2276" s="115" t="n">
        <v>1</v>
      </c>
      <c r="I2276" s="253" t="s">
        <v>1099</v>
      </c>
      <c r="J2276" s="159"/>
      <c r="K2276" s="149" t="s">
        <v>1756</v>
      </c>
      <c r="L2276" s="168" t="s">
        <v>205</v>
      </c>
      <c r="M2276" s="175" t="n">
        <v>155</v>
      </c>
      <c r="N2276" s="148" t="n">
        <f aca="false">(D2276*G2276)*B2276</f>
        <v>0</v>
      </c>
    </row>
    <row r="2277" customFormat="false" ht="15" hidden="false" customHeight="false" outlineLevel="0" collapsed="false">
      <c r="A2277" s="169" t="n">
        <v>60019</v>
      </c>
      <c r="B2277" s="141"/>
      <c r="C2277" s="186" t="s">
        <v>27</v>
      </c>
      <c r="D2277" s="186" t="n">
        <v>25</v>
      </c>
      <c r="E2277" s="186" t="n">
        <v>10</v>
      </c>
      <c r="F2277" s="156" t="n">
        <v>854</v>
      </c>
      <c r="G2277" s="252" t="n">
        <v>6.1</v>
      </c>
      <c r="H2277" s="115" t="n">
        <v>1</v>
      </c>
      <c r="I2277" s="253" t="s">
        <v>1099</v>
      </c>
      <c r="J2277" s="159"/>
      <c r="K2277" s="152" t="s">
        <v>885</v>
      </c>
      <c r="L2277" s="168" t="s">
        <v>205</v>
      </c>
      <c r="M2277" s="175" t="n">
        <v>155</v>
      </c>
      <c r="N2277" s="148" t="n">
        <f aca="false">(D2277*G2277)*B2277</f>
        <v>0</v>
      </c>
    </row>
    <row r="2278" customFormat="false" ht="18" hidden="false" customHeight="false" outlineLevel="0" collapsed="false">
      <c r="A2278" s="176"/>
      <c r="B2278" s="177"/>
      <c r="C2278" s="178"/>
      <c r="D2278" s="220" t="n">
        <f aca="false">SUM(B2273:B2277)</f>
        <v>0</v>
      </c>
      <c r="E2278" s="190"/>
      <c r="F2278" s="156" t="n">
        <v>0</v>
      </c>
      <c r="G2278" s="362"/>
      <c r="H2278" s="134"/>
      <c r="I2278" s="135"/>
      <c r="J2278" s="191"/>
      <c r="K2278" s="276"/>
      <c r="L2278" s="190"/>
      <c r="M2278" s="235"/>
      <c r="N2278" s="183" t="s">
        <v>5</v>
      </c>
    </row>
    <row r="2279" customFormat="false" ht="18.75" hidden="false" customHeight="false" outlineLevel="0" collapsed="false">
      <c r="A2279" s="359"/>
      <c r="B2279" s="360"/>
      <c r="C2279" s="361"/>
      <c r="D2279" s="239"/>
      <c r="E2279" s="221"/>
      <c r="F2279" s="156"/>
      <c r="G2279" s="362"/>
      <c r="H2279" s="134"/>
      <c r="I2279" s="135"/>
      <c r="J2279" s="221" t="s">
        <v>1757</v>
      </c>
      <c r="K2279" s="363"/>
      <c r="L2279" s="190"/>
      <c r="M2279" s="364"/>
      <c r="N2279" s="365" t="s">
        <v>5</v>
      </c>
    </row>
    <row r="2280" customFormat="false" ht="15" hidden="false" customHeight="false" outlineLevel="0" collapsed="false">
      <c r="A2280" s="150" t="n">
        <v>81051</v>
      </c>
      <c r="B2280" s="141"/>
      <c r="C2280" s="186" t="s">
        <v>27</v>
      </c>
      <c r="D2280" s="186" t="n">
        <v>6</v>
      </c>
      <c r="E2280" s="186" t="n">
        <v>20</v>
      </c>
      <c r="F2280" s="156" t="n">
        <v>470.4</v>
      </c>
      <c r="G2280" s="143" t="n">
        <v>3.36</v>
      </c>
      <c r="H2280" s="115" t="n">
        <v>1</v>
      </c>
      <c r="I2280" s="253" t="s">
        <v>1099</v>
      </c>
      <c r="J2280" s="159"/>
      <c r="K2280" s="149" t="s">
        <v>185</v>
      </c>
      <c r="L2280" s="168" t="s">
        <v>205</v>
      </c>
      <c r="M2280" s="175" t="n">
        <v>156</v>
      </c>
      <c r="N2280" s="148" t="n">
        <f aca="false">(D2280*G2280)*B2280</f>
        <v>0</v>
      </c>
    </row>
    <row r="2281" customFormat="false" ht="15" hidden="false" customHeight="false" outlineLevel="0" collapsed="false">
      <c r="A2281" s="150" t="n">
        <v>81052</v>
      </c>
      <c r="B2281" s="141"/>
      <c r="C2281" s="186" t="s">
        <v>27</v>
      </c>
      <c r="D2281" s="186" t="n">
        <v>6</v>
      </c>
      <c r="E2281" s="186" t="n">
        <v>20</v>
      </c>
      <c r="F2281" s="156" t="n">
        <v>480.2</v>
      </c>
      <c r="G2281" s="252" t="n">
        <v>3.43</v>
      </c>
      <c r="H2281" s="115" t="n">
        <v>1</v>
      </c>
      <c r="I2281" s="253" t="s">
        <v>1099</v>
      </c>
      <c r="J2281" s="159"/>
      <c r="K2281" s="149" t="s">
        <v>1758</v>
      </c>
      <c r="L2281" s="168" t="s">
        <v>205</v>
      </c>
      <c r="M2281" s="175" t="n">
        <v>156</v>
      </c>
      <c r="N2281" s="148" t="n">
        <f aca="false">(D2281*G2281)*B2281</f>
        <v>0</v>
      </c>
    </row>
    <row r="2282" customFormat="false" ht="15" hidden="false" customHeight="false" outlineLevel="0" collapsed="false">
      <c r="A2282" s="150" t="n">
        <v>81053</v>
      </c>
      <c r="B2282" s="141"/>
      <c r="C2282" s="186" t="s">
        <v>27</v>
      </c>
      <c r="D2282" s="186" t="n">
        <v>6</v>
      </c>
      <c r="E2282" s="186" t="n">
        <v>10</v>
      </c>
      <c r="F2282" s="156" t="n">
        <v>970.2</v>
      </c>
      <c r="G2282" s="252" t="n">
        <v>6.93</v>
      </c>
      <c r="H2282" s="115" t="n">
        <v>1</v>
      </c>
      <c r="I2282" s="253" t="s">
        <v>1099</v>
      </c>
      <c r="J2282" s="159"/>
      <c r="K2282" s="149" t="s">
        <v>1759</v>
      </c>
      <c r="L2282" s="168" t="s">
        <v>205</v>
      </c>
      <c r="M2282" s="175" t="n">
        <v>156</v>
      </c>
      <c r="N2282" s="148" t="n">
        <f aca="false">(D2282*G2282)*B2282</f>
        <v>0</v>
      </c>
    </row>
    <row r="2283" customFormat="false" ht="15" hidden="false" customHeight="false" outlineLevel="0" collapsed="false">
      <c r="A2283" s="150" t="n">
        <v>81054</v>
      </c>
      <c r="B2283" s="141"/>
      <c r="C2283" s="186" t="s">
        <v>27</v>
      </c>
      <c r="D2283" s="186" t="n">
        <v>6</v>
      </c>
      <c r="E2283" s="186" t="n">
        <v>8</v>
      </c>
      <c r="F2283" s="156" t="n">
        <v>596.4</v>
      </c>
      <c r="G2283" s="252" t="n">
        <v>4.26</v>
      </c>
      <c r="H2283" s="115" t="n">
        <v>1</v>
      </c>
      <c r="I2283" s="253" t="s">
        <v>1099</v>
      </c>
      <c r="J2283" s="159"/>
      <c r="K2283" s="149" t="s">
        <v>1760</v>
      </c>
      <c r="L2283" s="168" t="s">
        <v>126</v>
      </c>
      <c r="M2283" s="175" t="n">
        <v>156</v>
      </c>
      <c r="N2283" s="148" t="n">
        <f aca="false">(D2283*G2283)*B2283</f>
        <v>0</v>
      </c>
    </row>
    <row r="2284" customFormat="false" ht="15" hidden="false" customHeight="true" outlineLevel="0" collapsed="false">
      <c r="A2284" s="150" t="n">
        <v>81055</v>
      </c>
      <c r="B2284" s="141"/>
      <c r="C2284" s="186" t="s">
        <v>27</v>
      </c>
      <c r="D2284" s="186" t="n">
        <v>6</v>
      </c>
      <c r="E2284" s="186" t="n">
        <v>40</v>
      </c>
      <c r="F2284" s="156" t="n">
        <v>386.4</v>
      </c>
      <c r="G2284" s="252" t="n">
        <v>2.76</v>
      </c>
      <c r="H2284" s="115" t="n">
        <v>1</v>
      </c>
      <c r="I2284" s="253" t="s">
        <v>1099</v>
      </c>
      <c r="J2284" s="159"/>
      <c r="K2284" s="152" t="s">
        <v>236</v>
      </c>
      <c r="L2284" s="168" t="s">
        <v>126</v>
      </c>
      <c r="M2284" s="175" t="n">
        <v>156</v>
      </c>
      <c r="N2284" s="148" t="n">
        <f aca="false">(D2284*G2284)*B2284</f>
        <v>0</v>
      </c>
    </row>
    <row r="2285" customFormat="false" ht="18" hidden="false" customHeight="false" outlineLevel="0" collapsed="false">
      <c r="A2285" s="176"/>
      <c r="B2285" s="177"/>
      <c r="C2285" s="178"/>
      <c r="D2285" s="220" t="n">
        <f aca="false">SUM(B2280:B2284)</f>
        <v>0</v>
      </c>
      <c r="E2285" s="190"/>
      <c r="F2285" s="156" t="n">
        <v>0</v>
      </c>
      <c r="G2285" s="362"/>
      <c r="H2285" s="134"/>
      <c r="I2285" s="135"/>
      <c r="J2285" s="191"/>
      <c r="K2285" s="276"/>
      <c r="L2285" s="190"/>
      <c r="M2285" s="235"/>
      <c r="N2285" s="183" t="s">
        <v>5</v>
      </c>
    </row>
    <row r="2286" customFormat="false" ht="18" hidden="true" customHeight="false" outlineLevel="0" collapsed="false">
      <c r="A2286" s="277"/>
      <c r="B2286" s="366"/>
      <c r="C2286" s="178"/>
      <c r="D2286" s="250"/>
      <c r="E2286" s="294" t="s">
        <v>1761</v>
      </c>
      <c r="F2286" s="156"/>
      <c r="G2286" s="294"/>
      <c r="H2286" s="134"/>
      <c r="I2286" s="180"/>
      <c r="J2286" s="182"/>
      <c r="K2286" s="367"/>
      <c r="L2286" s="181"/>
      <c r="M2286" s="235"/>
      <c r="N2286" s="368" t="s">
        <v>5</v>
      </c>
    </row>
    <row r="2287" customFormat="false" ht="15" hidden="true" customHeight="false" outlineLevel="0" collapsed="false">
      <c r="A2287" s="289"/>
      <c r="B2287" s="369"/>
      <c r="C2287" s="72"/>
      <c r="D2287" s="370"/>
      <c r="E2287" s="74"/>
      <c r="F2287" s="156" t="n">
        <v>0</v>
      </c>
      <c r="G2287" s="103"/>
      <c r="H2287" s="104"/>
      <c r="I2287" s="105"/>
      <c r="J2287" s="166"/>
      <c r="K2287" s="371" t="s">
        <v>1762</v>
      </c>
      <c r="L2287" s="74"/>
      <c r="M2287" s="372"/>
      <c r="N2287" s="167" t="s">
        <v>5</v>
      </c>
    </row>
    <row r="2288" customFormat="false" ht="15" hidden="true" customHeight="false" outlineLevel="0" collapsed="false">
      <c r="A2288" s="373" t="n">
        <v>61113</v>
      </c>
      <c r="B2288" s="141"/>
      <c r="C2288" s="112" t="s">
        <v>27</v>
      </c>
      <c r="D2288" s="112" t="n">
        <v>5000</v>
      </c>
      <c r="E2288" s="112" t="n">
        <v>1</v>
      </c>
      <c r="F2288" s="156" t="n">
        <v>9.8</v>
      </c>
      <c r="G2288" s="342" t="n">
        <v>0.07</v>
      </c>
      <c r="H2288" s="115" t="n">
        <v>1</v>
      </c>
      <c r="I2288" s="253" t="s">
        <v>1099</v>
      </c>
      <c r="J2288" s="343"/>
      <c r="K2288" s="158" t="s">
        <v>1763</v>
      </c>
      <c r="L2288" s="112"/>
      <c r="M2288" s="357" t="n">
        <v>158</v>
      </c>
      <c r="N2288" s="148" t="n">
        <f aca="false">(D2288*G2288)*B2288</f>
        <v>0</v>
      </c>
    </row>
    <row r="2289" customFormat="false" ht="15" hidden="true" customHeight="false" outlineLevel="0" collapsed="false">
      <c r="A2289" s="374" t="n">
        <v>61116</v>
      </c>
      <c r="B2289" s="141"/>
      <c r="C2289" s="375" t="s">
        <v>27</v>
      </c>
      <c r="D2289" s="112" t="n">
        <v>3000</v>
      </c>
      <c r="E2289" s="127" t="n">
        <v>1</v>
      </c>
      <c r="F2289" s="156" t="n">
        <v>9.8</v>
      </c>
      <c r="G2289" s="342" t="n">
        <v>0.07</v>
      </c>
      <c r="H2289" s="115" t="n">
        <v>1</v>
      </c>
      <c r="I2289" s="253" t="s">
        <v>1099</v>
      </c>
      <c r="J2289" s="343" t="s">
        <v>1764</v>
      </c>
      <c r="K2289" s="158" t="s">
        <v>1765</v>
      </c>
      <c r="L2289" s="127"/>
      <c r="M2289" s="376" t="s">
        <v>1766</v>
      </c>
      <c r="N2289" s="148" t="n">
        <f aca="false">(D2289*G2289)*B2289</f>
        <v>0</v>
      </c>
    </row>
    <row r="2290" customFormat="false" ht="15" hidden="true" customHeight="false" outlineLevel="0" collapsed="false">
      <c r="A2290" s="377"/>
      <c r="B2290" s="378"/>
      <c r="C2290" s="379"/>
      <c r="D2290" s="380" t="n">
        <f aca="false">SUM(B2288:B2289)</f>
        <v>0</v>
      </c>
      <c r="E2290" s="379"/>
      <c r="F2290" s="156" t="n">
        <v>0</v>
      </c>
      <c r="G2290" s="381"/>
      <c r="H2290" s="382"/>
      <c r="I2290" s="383"/>
      <c r="J2290" s="384"/>
      <c r="K2290" s="385"/>
      <c r="L2290" s="340"/>
      <c r="M2290" s="386"/>
      <c r="N2290" s="387" t="s">
        <v>5</v>
      </c>
    </row>
    <row r="2291" customFormat="false" ht="15.75" hidden="true" customHeight="false" outlineLevel="0" collapsed="false">
      <c r="A2291" s="176"/>
      <c r="B2291" s="388"/>
      <c r="C2291" s="178"/>
      <c r="D2291" s="389"/>
      <c r="E2291" s="190"/>
      <c r="F2291" s="156" t="n">
        <v>0</v>
      </c>
      <c r="G2291" s="179"/>
      <c r="H2291" s="134"/>
      <c r="I2291" s="180"/>
      <c r="J2291" s="191"/>
      <c r="K2291" s="390" t="s">
        <v>1767</v>
      </c>
      <c r="L2291" s="190"/>
      <c r="M2291" s="391"/>
      <c r="N2291" s="183" t="s">
        <v>5</v>
      </c>
    </row>
    <row r="2292" customFormat="false" ht="15" hidden="true" customHeight="false" outlineLevel="0" collapsed="false">
      <c r="A2292" s="199" t="n">
        <v>61101</v>
      </c>
      <c r="B2292" s="141"/>
      <c r="C2292" s="142" t="s">
        <v>27</v>
      </c>
      <c r="D2292" s="392" t="n">
        <v>10</v>
      </c>
      <c r="E2292" s="144" t="n">
        <v>1</v>
      </c>
      <c r="F2292" s="156" t="n">
        <v>42</v>
      </c>
      <c r="G2292" s="393" t="n">
        <v>0.3</v>
      </c>
      <c r="H2292" s="115" t="n">
        <v>1</v>
      </c>
      <c r="I2292" s="253" t="s">
        <v>1099</v>
      </c>
      <c r="J2292" s="146"/>
      <c r="K2292" s="394" t="s">
        <v>1768</v>
      </c>
      <c r="L2292" s="144" t="s">
        <v>1769</v>
      </c>
      <c r="M2292" s="376" t="s">
        <v>1770</v>
      </c>
      <c r="N2292" s="148" t="n">
        <f aca="false">(D2292*G2292)*B2292</f>
        <v>0</v>
      </c>
    </row>
    <row r="2293" customFormat="false" ht="15" hidden="true" customHeight="false" outlineLevel="0" collapsed="false">
      <c r="A2293" s="169" t="n">
        <v>61102</v>
      </c>
      <c r="B2293" s="141"/>
      <c r="C2293" s="111" t="s">
        <v>27</v>
      </c>
      <c r="D2293" s="186" t="n">
        <v>10</v>
      </c>
      <c r="E2293" s="159" t="n">
        <v>1</v>
      </c>
      <c r="F2293" s="156" t="n">
        <v>57.4</v>
      </c>
      <c r="G2293" s="393" t="n">
        <v>0.41</v>
      </c>
      <c r="H2293" s="115" t="n">
        <v>1</v>
      </c>
      <c r="I2293" s="253" t="s">
        <v>1099</v>
      </c>
      <c r="J2293" s="168"/>
      <c r="K2293" s="395" t="s">
        <v>1768</v>
      </c>
      <c r="L2293" s="159" t="s">
        <v>1771</v>
      </c>
      <c r="M2293" s="376" t="s">
        <v>1770</v>
      </c>
      <c r="N2293" s="148" t="n">
        <f aca="false">(D2293*G2293)*B2293</f>
        <v>0</v>
      </c>
    </row>
    <row r="2294" customFormat="false" ht="15" hidden="true" customHeight="false" outlineLevel="0" collapsed="false">
      <c r="A2294" s="169" t="n">
        <v>61103</v>
      </c>
      <c r="B2294" s="141"/>
      <c r="C2294" s="111" t="s">
        <v>27</v>
      </c>
      <c r="D2294" s="186" t="n">
        <v>10</v>
      </c>
      <c r="E2294" s="159" t="n">
        <v>1</v>
      </c>
      <c r="F2294" s="156" t="n">
        <v>84</v>
      </c>
      <c r="G2294" s="393" t="n">
        <v>0.6</v>
      </c>
      <c r="H2294" s="115" t="n">
        <v>1</v>
      </c>
      <c r="I2294" s="253" t="s">
        <v>1099</v>
      </c>
      <c r="J2294" s="168"/>
      <c r="K2294" s="395" t="s">
        <v>1768</v>
      </c>
      <c r="L2294" s="159" t="s">
        <v>1772</v>
      </c>
      <c r="M2294" s="376" t="s">
        <v>1770</v>
      </c>
      <c r="N2294" s="148" t="n">
        <f aca="false">(D2294*G2294)*B2294</f>
        <v>0</v>
      </c>
    </row>
    <row r="2295" customFormat="false" ht="15" hidden="true" customHeight="false" outlineLevel="0" collapsed="false">
      <c r="A2295" s="169" t="n">
        <v>61104</v>
      </c>
      <c r="B2295" s="141"/>
      <c r="C2295" s="111" t="s">
        <v>27</v>
      </c>
      <c r="D2295" s="186" t="n">
        <v>10</v>
      </c>
      <c r="E2295" s="159" t="n">
        <v>1</v>
      </c>
      <c r="F2295" s="156" t="n">
        <v>54.6</v>
      </c>
      <c r="G2295" s="393" t="n">
        <v>0.39</v>
      </c>
      <c r="H2295" s="115" t="n">
        <v>1</v>
      </c>
      <c r="I2295" s="253" t="s">
        <v>1099</v>
      </c>
      <c r="J2295" s="168"/>
      <c r="K2295" s="395" t="s">
        <v>1768</v>
      </c>
      <c r="L2295" s="159" t="s">
        <v>1773</v>
      </c>
      <c r="M2295" s="376" t="s">
        <v>1770</v>
      </c>
      <c r="N2295" s="148" t="n">
        <f aca="false">(D2295*G2295)*B2295</f>
        <v>0</v>
      </c>
    </row>
    <row r="2296" customFormat="false" ht="15" hidden="true" customHeight="false" outlineLevel="0" collapsed="false">
      <c r="A2296" s="169" t="n">
        <v>61105</v>
      </c>
      <c r="B2296" s="141"/>
      <c r="C2296" s="111" t="s">
        <v>27</v>
      </c>
      <c r="D2296" s="186" t="n">
        <v>3</v>
      </c>
      <c r="E2296" s="159" t="n">
        <v>1</v>
      </c>
      <c r="F2296" s="156" t="n">
        <v>205.8</v>
      </c>
      <c r="G2296" s="393" t="n">
        <v>1.47</v>
      </c>
      <c r="H2296" s="115" t="n">
        <v>1</v>
      </c>
      <c r="I2296" s="253" t="s">
        <v>1099</v>
      </c>
      <c r="J2296" s="168"/>
      <c r="K2296" s="395" t="s">
        <v>1774</v>
      </c>
      <c r="L2296" s="159" t="s">
        <v>1775</v>
      </c>
      <c r="M2296" s="376" t="s">
        <v>1770</v>
      </c>
      <c r="N2296" s="148" t="n">
        <f aca="false">(D2296*G2296)*B2296</f>
        <v>0</v>
      </c>
    </row>
    <row r="2297" customFormat="false" ht="15" hidden="true" customHeight="false" outlineLevel="0" collapsed="false">
      <c r="A2297" s="169" t="n">
        <v>61111</v>
      </c>
      <c r="B2297" s="141"/>
      <c r="C2297" s="111" t="s">
        <v>27</v>
      </c>
      <c r="D2297" s="186" t="n">
        <v>12</v>
      </c>
      <c r="E2297" s="159" t="n">
        <v>1</v>
      </c>
      <c r="F2297" s="156" t="n">
        <v>511</v>
      </c>
      <c r="G2297" s="393" t="n">
        <v>3.65</v>
      </c>
      <c r="H2297" s="115" t="n">
        <v>1</v>
      </c>
      <c r="I2297" s="253" t="s">
        <v>1099</v>
      </c>
      <c r="J2297" s="168"/>
      <c r="K2297" s="395" t="s">
        <v>1776</v>
      </c>
      <c r="L2297" s="159" t="s">
        <v>1777</v>
      </c>
      <c r="M2297" s="376" t="s">
        <v>1770</v>
      </c>
      <c r="N2297" s="148" t="n">
        <f aca="false">(D2297*G2297)*B2297</f>
        <v>0</v>
      </c>
    </row>
    <row r="2298" customFormat="false" ht="15" hidden="true" customHeight="false" outlineLevel="0" collapsed="false">
      <c r="A2298" s="169" t="n">
        <v>61120</v>
      </c>
      <c r="B2298" s="141"/>
      <c r="C2298" s="111" t="s">
        <v>27</v>
      </c>
      <c r="D2298" s="186" t="n">
        <v>12</v>
      </c>
      <c r="E2298" s="159" t="n">
        <v>1</v>
      </c>
      <c r="F2298" s="156" t="n">
        <v>736.4</v>
      </c>
      <c r="G2298" s="393" t="n">
        <v>5.26</v>
      </c>
      <c r="H2298" s="115" t="n">
        <v>1</v>
      </c>
      <c r="I2298" s="253" t="s">
        <v>1099</v>
      </c>
      <c r="J2298" s="168"/>
      <c r="K2298" s="395" t="s">
        <v>1778</v>
      </c>
      <c r="L2298" s="159"/>
      <c r="M2298" s="376" t="s">
        <v>1766</v>
      </c>
      <c r="N2298" s="148" t="n">
        <f aca="false">(D2298*G2298)*B2298</f>
        <v>0</v>
      </c>
    </row>
    <row r="2299" customFormat="false" ht="15" hidden="true" customHeight="false" outlineLevel="0" collapsed="false">
      <c r="A2299" s="169" t="n">
        <v>61121</v>
      </c>
      <c r="B2299" s="141"/>
      <c r="C2299" s="111" t="s">
        <v>27</v>
      </c>
      <c r="D2299" s="186" t="n">
        <v>50</v>
      </c>
      <c r="E2299" s="159" t="n">
        <v>1</v>
      </c>
      <c r="F2299" s="156" t="n">
        <v>242.2</v>
      </c>
      <c r="G2299" s="393" t="n">
        <v>1.73</v>
      </c>
      <c r="H2299" s="115" t="n">
        <v>1</v>
      </c>
      <c r="I2299" s="253" t="s">
        <v>1099</v>
      </c>
      <c r="J2299" s="168"/>
      <c r="K2299" s="395" t="s">
        <v>1779</v>
      </c>
      <c r="L2299" s="159"/>
      <c r="M2299" s="376" t="s">
        <v>1766</v>
      </c>
      <c r="N2299" s="148" t="n">
        <f aca="false">(D2299*G2299)*B2299</f>
        <v>0</v>
      </c>
    </row>
    <row r="2300" customFormat="false" ht="15" hidden="true" customHeight="false" outlineLevel="0" collapsed="false">
      <c r="A2300" s="169" t="n">
        <v>61123</v>
      </c>
      <c r="B2300" s="141"/>
      <c r="C2300" s="111" t="s">
        <v>27</v>
      </c>
      <c r="D2300" s="186" t="n">
        <v>50</v>
      </c>
      <c r="E2300" s="159" t="n">
        <v>1</v>
      </c>
      <c r="F2300" s="156" t="n">
        <v>242.2</v>
      </c>
      <c r="G2300" s="393" t="n">
        <v>1.73</v>
      </c>
      <c r="H2300" s="115" t="n">
        <v>1</v>
      </c>
      <c r="I2300" s="253" t="s">
        <v>1099</v>
      </c>
      <c r="J2300" s="168"/>
      <c r="K2300" s="395" t="s">
        <v>1780</v>
      </c>
      <c r="L2300" s="159"/>
      <c r="M2300" s="376" t="s">
        <v>1766</v>
      </c>
      <c r="N2300" s="148" t="n">
        <f aca="false">(D2300*G2300)*B2300</f>
        <v>0</v>
      </c>
    </row>
    <row r="2301" customFormat="false" ht="15" hidden="true" customHeight="false" outlineLevel="0" collapsed="false">
      <c r="A2301" s="169" t="n">
        <v>61124</v>
      </c>
      <c r="B2301" s="141"/>
      <c r="C2301" s="111" t="s">
        <v>27</v>
      </c>
      <c r="D2301" s="186" t="n">
        <v>50</v>
      </c>
      <c r="E2301" s="159" t="n">
        <v>1</v>
      </c>
      <c r="F2301" s="156" t="n">
        <v>182</v>
      </c>
      <c r="G2301" s="393" t="n">
        <v>1.3</v>
      </c>
      <c r="H2301" s="115" t="n">
        <v>1</v>
      </c>
      <c r="I2301" s="253" t="s">
        <v>1099</v>
      </c>
      <c r="J2301" s="168"/>
      <c r="K2301" s="395" t="s">
        <v>1781</v>
      </c>
      <c r="L2301" s="159"/>
      <c r="M2301" s="376" t="s">
        <v>1766</v>
      </c>
      <c r="N2301" s="148" t="n">
        <f aca="false">(D2301*G2301)*B2301</f>
        <v>0</v>
      </c>
    </row>
    <row r="2302" customFormat="false" ht="15" hidden="true" customHeight="false" outlineLevel="0" collapsed="false">
      <c r="A2302" s="169" t="n">
        <v>61129</v>
      </c>
      <c r="B2302" s="141"/>
      <c r="C2302" s="111" t="s">
        <v>27</v>
      </c>
      <c r="D2302" s="186" t="n">
        <v>5</v>
      </c>
      <c r="E2302" s="159" t="n">
        <v>1</v>
      </c>
      <c r="F2302" s="156" t="n">
        <v>1470</v>
      </c>
      <c r="G2302" s="393" t="n">
        <v>10.5</v>
      </c>
      <c r="H2302" s="115" t="n">
        <v>1</v>
      </c>
      <c r="I2302" s="253" t="s">
        <v>1099</v>
      </c>
      <c r="J2302" s="168"/>
      <c r="K2302" s="395" t="s">
        <v>1782</v>
      </c>
      <c r="L2302" s="159"/>
      <c r="M2302" s="376" t="s">
        <v>1766</v>
      </c>
      <c r="N2302" s="148" t="n">
        <f aca="false">(D2302*G2302)*B2302</f>
        <v>0</v>
      </c>
    </row>
    <row r="2303" customFormat="false" ht="15" hidden="true" customHeight="false" outlineLevel="0" collapsed="false">
      <c r="A2303" s="169" t="n">
        <v>61130</v>
      </c>
      <c r="B2303" s="141"/>
      <c r="C2303" s="111" t="s">
        <v>27</v>
      </c>
      <c r="D2303" s="186" t="n">
        <v>5</v>
      </c>
      <c r="E2303" s="159" t="n">
        <v>1</v>
      </c>
      <c r="F2303" s="156" t="n">
        <v>1506.4</v>
      </c>
      <c r="G2303" s="393" t="n">
        <v>10.76</v>
      </c>
      <c r="H2303" s="115" t="n">
        <v>1</v>
      </c>
      <c r="I2303" s="253" t="s">
        <v>1099</v>
      </c>
      <c r="J2303" s="168"/>
      <c r="K2303" s="395" t="s">
        <v>1783</v>
      </c>
      <c r="L2303" s="159"/>
      <c r="M2303" s="376" t="s">
        <v>1766</v>
      </c>
      <c r="N2303" s="148" t="n">
        <f aca="false">(D2303*G2303)*B2303</f>
        <v>0</v>
      </c>
    </row>
    <row r="2304" customFormat="false" ht="15" hidden="true" customHeight="false" outlineLevel="0" collapsed="false">
      <c r="A2304" s="169" t="n">
        <v>61131</v>
      </c>
      <c r="B2304" s="141"/>
      <c r="C2304" s="111" t="s">
        <v>27</v>
      </c>
      <c r="D2304" s="186" t="n">
        <v>12</v>
      </c>
      <c r="E2304" s="159" t="n">
        <v>1</v>
      </c>
      <c r="F2304" s="156" t="n">
        <v>809.2</v>
      </c>
      <c r="G2304" s="393" t="n">
        <v>5.78</v>
      </c>
      <c r="H2304" s="115" t="n">
        <v>1</v>
      </c>
      <c r="I2304" s="253" t="s">
        <v>1099</v>
      </c>
      <c r="J2304" s="168"/>
      <c r="K2304" s="396" t="s">
        <v>1784</v>
      </c>
      <c r="L2304" s="159"/>
      <c r="M2304" s="376" t="s">
        <v>1766</v>
      </c>
      <c r="N2304" s="148" t="n">
        <f aca="false">(D2304*G2304)*B2304</f>
        <v>0</v>
      </c>
    </row>
    <row r="2305" customFormat="false" ht="15" hidden="true" customHeight="false" outlineLevel="0" collapsed="false">
      <c r="A2305" s="169" t="n">
        <v>61132</v>
      </c>
      <c r="B2305" s="141"/>
      <c r="C2305" s="111" t="s">
        <v>27</v>
      </c>
      <c r="D2305" s="186" t="n">
        <v>12</v>
      </c>
      <c r="E2305" s="159" t="n">
        <v>1</v>
      </c>
      <c r="F2305" s="156" t="n">
        <v>511</v>
      </c>
      <c r="G2305" s="393" t="n">
        <v>3.65</v>
      </c>
      <c r="H2305" s="115" t="n">
        <v>1</v>
      </c>
      <c r="I2305" s="253" t="s">
        <v>1099</v>
      </c>
      <c r="J2305" s="168"/>
      <c r="K2305" s="396" t="s">
        <v>1785</v>
      </c>
      <c r="L2305" s="159"/>
      <c r="M2305" s="376" t="s">
        <v>1766</v>
      </c>
      <c r="N2305" s="148" t="n">
        <f aca="false">(D2305*G2305)*B2305</f>
        <v>0</v>
      </c>
    </row>
    <row r="2306" customFormat="false" ht="15" hidden="true" customHeight="false" outlineLevel="0" collapsed="false">
      <c r="A2306" s="169" t="n">
        <v>61133</v>
      </c>
      <c r="B2306" s="141"/>
      <c r="C2306" s="111" t="s">
        <v>27</v>
      </c>
      <c r="D2306" s="186" t="n">
        <v>12</v>
      </c>
      <c r="E2306" s="159" t="n">
        <v>1</v>
      </c>
      <c r="F2306" s="156" t="n">
        <v>242.2</v>
      </c>
      <c r="G2306" s="393" t="n">
        <v>1.73</v>
      </c>
      <c r="H2306" s="115" t="n">
        <v>1</v>
      </c>
      <c r="I2306" s="253" t="s">
        <v>1099</v>
      </c>
      <c r="J2306" s="168"/>
      <c r="K2306" s="396" t="s">
        <v>1786</v>
      </c>
      <c r="L2306" s="159"/>
      <c r="M2306" s="376" t="s">
        <v>1766</v>
      </c>
      <c r="N2306" s="148" t="n">
        <f aca="false">(D2306*G2306)*B2306</f>
        <v>0</v>
      </c>
    </row>
    <row r="2307" customFormat="false" ht="15" hidden="true" customHeight="false" outlineLevel="0" collapsed="false">
      <c r="A2307" s="169" t="n">
        <v>61134</v>
      </c>
      <c r="B2307" s="141"/>
      <c r="C2307" s="111" t="s">
        <v>27</v>
      </c>
      <c r="D2307" s="186" t="n">
        <v>5</v>
      </c>
      <c r="E2307" s="159" t="n">
        <v>1</v>
      </c>
      <c r="F2307" s="156" t="n">
        <v>2252.6</v>
      </c>
      <c r="G2307" s="393" t="n">
        <v>16.09</v>
      </c>
      <c r="H2307" s="115" t="n">
        <v>1</v>
      </c>
      <c r="I2307" s="253" t="s">
        <v>1099</v>
      </c>
      <c r="J2307" s="168"/>
      <c r="K2307" s="396" t="s">
        <v>1787</v>
      </c>
      <c r="L2307" s="159"/>
      <c r="M2307" s="376" t="s">
        <v>1766</v>
      </c>
      <c r="N2307" s="148" t="n">
        <f aca="false">(D2307*G2307)*B2307</f>
        <v>0</v>
      </c>
    </row>
    <row r="2308" customFormat="false" ht="15" hidden="true" customHeight="false" outlineLevel="0" collapsed="false">
      <c r="A2308" s="169" t="n">
        <v>61135</v>
      </c>
      <c r="B2308" s="141"/>
      <c r="C2308" s="111" t="s">
        <v>27</v>
      </c>
      <c r="D2308" s="186" t="n">
        <v>3</v>
      </c>
      <c r="E2308" s="159" t="n">
        <v>1</v>
      </c>
      <c r="F2308" s="156" t="n">
        <v>1401.4</v>
      </c>
      <c r="G2308" s="393" t="n">
        <v>10.01</v>
      </c>
      <c r="H2308" s="115" t="n">
        <v>1</v>
      </c>
      <c r="I2308" s="253" t="s">
        <v>1099</v>
      </c>
      <c r="J2308" s="168"/>
      <c r="K2308" s="396" t="s">
        <v>1788</v>
      </c>
      <c r="L2308" s="159"/>
      <c r="M2308" s="376" t="s">
        <v>1789</v>
      </c>
      <c r="N2308" s="148" t="n">
        <f aca="false">(D2308*G2308)*B2308</f>
        <v>0</v>
      </c>
    </row>
    <row r="2309" customFormat="false" ht="15" hidden="true" customHeight="false" outlineLevel="0" collapsed="false">
      <c r="A2309" s="169" t="n">
        <v>61136</v>
      </c>
      <c r="B2309" s="141"/>
      <c r="C2309" s="111" t="s">
        <v>27</v>
      </c>
      <c r="D2309" s="186" t="n">
        <v>12</v>
      </c>
      <c r="E2309" s="159" t="n">
        <v>1</v>
      </c>
      <c r="F2309" s="156" t="n">
        <v>693</v>
      </c>
      <c r="G2309" s="393" t="n">
        <v>4.95</v>
      </c>
      <c r="H2309" s="115" t="n">
        <v>1</v>
      </c>
      <c r="I2309" s="253" t="s">
        <v>1099</v>
      </c>
      <c r="J2309" s="168"/>
      <c r="K2309" s="396" t="s">
        <v>1790</v>
      </c>
      <c r="L2309" s="159"/>
      <c r="M2309" s="376" t="s">
        <v>1789</v>
      </c>
      <c r="N2309" s="148" t="n">
        <f aca="false">(D2309*G2309)*B2309</f>
        <v>0</v>
      </c>
    </row>
    <row r="2310" customFormat="false" ht="15" hidden="true" customHeight="false" outlineLevel="0" collapsed="false">
      <c r="A2310" s="169" t="n">
        <v>61137</v>
      </c>
      <c r="B2310" s="141"/>
      <c r="C2310" s="111" t="s">
        <v>27</v>
      </c>
      <c r="D2310" s="186" t="n">
        <v>12</v>
      </c>
      <c r="E2310" s="159" t="n">
        <v>1</v>
      </c>
      <c r="F2310" s="156" t="n">
        <v>368.2</v>
      </c>
      <c r="G2310" s="393" t="n">
        <v>2.63</v>
      </c>
      <c r="H2310" s="115" t="n">
        <v>1</v>
      </c>
      <c r="I2310" s="253" t="s">
        <v>1099</v>
      </c>
      <c r="J2310" s="168"/>
      <c r="K2310" s="396" t="s">
        <v>1791</v>
      </c>
      <c r="L2310" s="159"/>
      <c r="M2310" s="376" t="s">
        <v>1789</v>
      </c>
      <c r="N2310" s="148" t="n">
        <f aca="false">(D2310*G2310)*B2310</f>
        <v>0</v>
      </c>
    </row>
    <row r="2311" customFormat="false" ht="15" hidden="true" customHeight="false" outlineLevel="0" collapsed="false">
      <c r="A2311" s="169" t="n">
        <v>61138</v>
      </c>
      <c r="B2311" s="141"/>
      <c r="C2311" s="111" t="s">
        <v>27</v>
      </c>
      <c r="D2311" s="186" t="n">
        <v>12</v>
      </c>
      <c r="E2311" s="159" t="n">
        <v>1</v>
      </c>
      <c r="F2311" s="156" t="n">
        <v>572.6</v>
      </c>
      <c r="G2311" s="393" t="n">
        <v>4.09</v>
      </c>
      <c r="H2311" s="115" t="n">
        <v>1</v>
      </c>
      <c r="I2311" s="253" t="s">
        <v>1099</v>
      </c>
      <c r="J2311" s="168"/>
      <c r="K2311" s="396" t="s">
        <v>1792</v>
      </c>
      <c r="L2311" s="159"/>
      <c r="M2311" s="376" t="s">
        <v>1789</v>
      </c>
      <c r="N2311" s="148" t="n">
        <f aca="false">(D2311*G2311)*B2311</f>
        <v>0</v>
      </c>
    </row>
    <row r="2312" customFormat="false" ht="15" hidden="true" customHeight="false" outlineLevel="0" collapsed="false">
      <c r="A2312" s="169" t="n">
        <v>61139</v>
      </c>
      <c r="B2312" s="141"/>
      <c r="C2312" s="111" t="s">
        <v>27</v>
      </c>
      <c r="D2312" s="186" t="n">
        <v>3</v>
      </c>
      <c r="E2312" s="159" t="n">
        <v>1</v>
      </c>
      <c r="F2312" s="156" t="n">
        <v>2661.4</v>
      </c>
      <c r="G2312" s="393" t="n">
        <v>19.01</v>
      </c>
      <c r="H2312" s="115" t="n">
        <v>1</v>
      </c>
      <c r="I2312" s="253" t="s">
        <v>1099</v>
      </c>
      <c r="J2312" s="168"/>
      <c r="K2312" s="396" t="s">
        <v>1793</v>
      </c>
      <c r="L2312" s="159"/>
      <c r="M2312" s="376" t="s">
        <v>1789</v>
      </c>
      <c r="N2312" s="148" t="n">
        <f aca="false">(D2312*G2312)*B2312</f>
        <v>0</v>
      </c>
    </row>
    <row r="2313" customFormat="false" ht="15" hidden="true" customHeight="false" outlineLevel="0" collapsed="false">
      <c r="A2313" s="169" t="n">
        <v>61140</v>
      </c>
      <c r="B2313" s="141"/>
      <c r="C2313" s="111" t="s">
        <v>27</v>
      </c>
      <c r="D2313" s="186" t="n">
        <v>3</v>
      </c>
      <c r="E2313" s="159" t="n">
        <v>1</v>
      </c>
      <c r="F2313" s="156" t="n">
        <v>802.2</v>
      </c>
      <c r="G2313" s="393" t="n">
        <v>5.73</v>
      </c>
      <c r="H2313" s="115" t="n">
        <v>1</v>
      </c>
      <c r="I2313" s="253" t="s">
        <v>1099</v>
      </c>
      <c r="J2313" s="168"/>
      <c r="K2313" s="396" t="s">
        <v>1794</v>
      </c>
      <c r="L2313" s="159"/>
      <c r="M2313" s="376" t="s">
        <v>1789</v>
      </c>
      <c r="N2313" s="148" t="n">
        <f aca="false">(D2313*G2313)*B2313</f>
        <v>0</v>
      </c>
    </row>
    <row r="2314" customFormat="false" ht="15" hidden="true" customHeight="false" outlineLevel="0" collapsed="false">
      <c r="A2314" s="169" t="n">
        <v>61141</v>
      </c>
      <c r="B2314" s="141"/>
      <c r="C2314" s="111" t="s">
        <v>27</v>
      </c>
      <c r="D2314" s="186" t="n">
        <v>12</v>
      </c>
      <c r="E2314" s="159" t="n">
        <v>1</v>
      </c>
      <c r="F2314" s="156" t="n">
        <v>519.4</v>
      </c>
      <c r="G2314" s="393" t="n">
        <v>3.71</v>
      </c>
      <c r="H2314" s="115" t="n">
        <v>1</v>
      </c>
      <c r="I2314" s="253" t="s">
        <v>1099</v>
      </c>
      <c r="J2314" s="168"/>
      <c r="K2314" s="396" t="s">
        <v>1795</v>
      </c>
      <c r="L2314" s="159"/>
      <c r="M2314" s="376" t="s">
        <v>1789</v>
      </c>
      <c r="N2314" s="148" t="n">
        <f aca="false">(D2314*G2314)*B2314</f>
        <v>0</v>
      </c>
    </row>
    <row r="2315" customFormat="false" ht="15" hidden="true" customHeight="false" outlineLevel="0" collapsed="false">
      <c r="A2315" s="169" t="n">
        <v>61142</v>
      </c>
      <c r="B2315" s="141"/>
      <c r="C2315" s="111" t="s">
        <v>27</v>
      </c>
      <c r="D2315" s="186" t="n">
        <v>12</v>
      </c>
      <c r="E2315" s="159" t="n">
        <v>1</v>
      </c>
      <c r="F2315" s="156" t="n">
        <v>287</v>
      </c>
      <c r="G2315" s="393" t="n">
        <v>2.05</v>
      </c>
      <c r="H2315" s="115" t="n">
        <v>1</v>
      </c>
      <c r="I2315" s="253" t="s">
        <v>1099</v>
      </c>
      <c r="J2315" s="168"/>
      <c r="K2315" s="396" t="s">
        <v>1796</v>
      </c>
      <c r="L2315" s="159"/>
      <c r="M2315" s="376" t="s">
        <v>1789</v>
      </c>
      <c r="N2315" s="148" t="n">
        <f aca="false">(D2315*G2315)*B2315</f>
        <v>0</v>
      </c>
    </row>
    <row r="2316" customFormat="false" ht="15" hidden="true" customHeight="false" outlineLevel="0" collapsed="false">
      <c r="A2316" s="169" t="n">
        <v>61143</v>
      </c>
      <c r="B2316" s="141"/>
      <c r="C2316" s="111" t="s">
        <v>27</v>
      </c>
      <c r="D2316" s="186" t="n">
        <v>3</v>
      </c>
      <c r="E2316" s="159" t="n">
        <v>1</v>
      </c>
      <c r="F2316" s="156" t="n">
        <v>432.6</v>
      </c>
      <c r="G2316" s="393" t="n">
        <v>3.09</v>
      </c>
      <c r="H2316" s="115" t="n">
        <v>1</v>
      </c>
      <c r="I2316" s="253" t="s">
        <v>1099</v>
      </c>
      <c r="J2316" s="168"/>
      <c r="K2316" s="396" t="s">
        <v>1797</v>
      </c>
      <c r="L2316" s="159"/>
      <c r="M2316" s="376" t="s">
        <v>1789</v>
      </c>
      <c r="N2316" s="148" t="n">
        <f aca="false">(D2316*G2316)*B2316</f>
        <v>0</v>
      </c>
    </row>
    <row r="2317" customFormat="false" ht="15" hidden="true" customHeight="false" outlineLevel="0" collapsed="false">
      <c r="A2317" s="169" t="n">
        <v>61144</v>
      </c>
      <c r="B2317" s="141"/>
      <c r="C2317" s="111" t="s">
        <v>27</v>
      </c>
      <c r="D2317" s="186" t="n">
        <v>3</v>
      </c>
      <c r="E2317" s="159" t="n">
        <v>1</v>
      </c>
      <c r="F2317" s="156" t="n">
        <v>616</v>
      </c>
      <c r="G2317" s="393" t="n">
        <v>4.4</v>
      </c>
      <c r="H2317" s="115" t="n">
        <v>1</v>
      </c>
      <c r="I2317" s="253" t="s">
        <v>1099</v>
      </c>
      <c r="J2317" s="168"/>
      <c r="K2317" s="396" t="s">
        <v>1798</v>
      </c>
      <c r="L2317" s="159"/>
      <c r="M2317" s="376" t="s">
        <v>1789</v>
      </c>
      <c r="N2317" s="148" t="n">
        <f aca="false">(D2317*G2317)*B2317</f>
        <v>0</v>
      </c>
    </row>
    <row r="2318" customFormat="false" ht="15" hidden="true" customHeight="false" outlineLevel="0" collapsed="false">
      <c r="A2318" s="397"/>
      <c r="B2318" s="398"/>
      <c r="C2318" s="332"/>
      <c r="D2318" s="380" t="n">
        <f aca="false">SUM(B2292:B2317)/2</f>
        <v>0</v>
      </c>
      <c r="E2318" s="332"/>
      <c r="F2318" s="156" t="n">
        <v>0</v>
      </c>
      <c r="G2318" s="342"/>
      <c r="H2318" s="399"/>
      <c r="I2318" s="400"/>
      <c r="J2318" s="373"/>
      <c r="K2318" s="401"/>
      <c r="L2318" s="109"/>
      <c r="M2318" s="402"/>
      <c r="N2318" s="339" t="s">
        <v>5</v>
      </c>
    </row>
    <row r="2319" customFormat="false" ht="15" hidden="true" customHeight="false" outlineLevel="0" collapsed="false">
      <c r="A2319" s="397"/>
      <c r="B2319" s="403"/>
      <c r="C2319" s="332"/>
      <c r="D2319" s="404"/>
      <c r="E2319" s="332"/>
      <c r="F2319" s="156" t="n">
        <v>0</v>
      </c>
      <c r="G2319" s="334"/>
      <c r="H2319" s="95"/>
      <c r="I2319" s="335"/>
      <c r="J2319" s="336"/>
      <c r="K2319" s="336" t="s">
        <v>1799</v>
      </c>
      <c r="L2319" s="405"/>
      <c r="M2319" s="402"/>
      <c r="N2319" s="339" t="s">
        <v>5</v>
      </c>
    </row>
    <row r="2320" customFormat="false" ht="15" hidden="true" customHeight="false" outlineLevel="0" collapsed="false">
      <c r="A2320" s="176"/>
      <c r="B2320" s="388"/>
      <c r="C2320" s="178"/>
      <c r="D2320" s="389"/>
      <c r="E2320" s="190"/>
      <c r="F2320" s="156" t="n">
        <v>0</v>
      </c>
      <c r="G2320" s="179"/>
      <c r="H2320" s="134"/>
      <c r="I2320" s="180"/>
      <c r="J2320" s="191"/>
      <c r="K2320" s="107" t="s">
        <v>1800</v>
      </c>
      <c r="L2320" s="190"/>
      <c r="M2320" s="391"/>
      <c r="N2320" s="183" t="s">
        <v>5</v>
      </c>
    </row>
    <row r="2321" customFormat="false" ht="15" hidden="true" customHeight="false" outlineLevel="0" collapsed="false">
      <c r="A2321" s="176" t="n">
        <v>61211</v>
      </c>
      <c r="B2321" s="141"/>
      <c r="C2321" s="111" t="s">
        <v>27</v>
      </c>
      <c r="D2321" s="186" t="n">
        <v>1</v>
      </c>
      <c r="E2321" s="159" t="n">
        <v>1</v>
      </c>
      <c r="F2321" s="156" t="n">
        <v>3182.2</v>
      </c>
      <c r="G2321" s="342" t="n">
        <v>22.73</v>
      </c>
      <c r="H2321" s="115" t="n">
        <v>1</v>
      </c>
      <c r="I2321" s="253" t="s">
        <v>1099</v>
      </c>
      <c r="J2321" s="168"/>
      <c r="K2321" s="395" t="s">
        <v>1801</v>
      </c>
      <c r="L2321" s="406"/>
      <c r="M2321" s="376" t="s">
        <v>1770</v>
      </c>
      <c r="N2321" s="148" t="n">
        <f aca="false">(D2321*G2321)*B2321</f>
        <v>0</v>
      </c>
    </row>
    <row r="2322" customFormat="false" ht="15" hidden="true" customHeight="false" outlineLevel="0" collapsed="false">
      <c r="A2322" s="176" t="n">
        <v>61212</v>
      </c>
      <c r="B2322" s="141"/>
      <c r="C2322" s="111" t="s">
        <v>27</v>
      </c>
      <c r="D2322" s="186" t="n">
        <v>1</v>
      </c>
      <c r="E2322" s="159" t="n">
        <v>1</v>
      </c>
      <c r="F2322" s="156" t="n">
        <v>3182.2</v>
      </c>
      <c r="G2322" s="342" t="n">
        <v>22.73</v>
      </c>
      <c r="H2322" s="115" t="n">
        <v>1</v>
      </c>
      <c r="I2322" s="253" t="s">
        <v>1099</v>
      </c>
      <c r="J2322" s="168"/>
      <c r="K2322" s="395" t="s">
        <v>1802</v>
      </c>
      <c r="L2322" s="159"/>
      <c r="M2322" s="376" t="s">
        <v>1770</v>
      </c>
      <c r="N2322" s="148" t="n">
        <f aca="false">(D2322*G2322)*B2322</f>
        <v>0</v>
      </c>
    </row>
    <row r="2323" customFormat="false" ht="15" hidden="true" customHeight="false" outlineLevel="0" collapsed="false">
      <c r="A2323" s="176" t="n">
        <v>61213</v>
      </c>
      <c r="B2323" s="141"/>
      <c r="C2323" s="111" t="s">
        <v>27</v>
      </c>
      <c r="D2323" s="186" t="n">
        <v>1</v>
      </c>
      <c r="E2323" s="159" t="n">
        <v>1</v>
      </c>
      <c r="F2323" s="156" t="n">
        <v>3182.2</v>
      </c>
      <c r="G2323" s="342" t="n">
        <v>22.73</v>
      </c>
      <c r="H2323" s="115" t="n">
        <v>1</v>
      </c>
      <c r="I2323" s="253" t="s">
        <v>1099</v>
      </c>
      <c r="J2323" s="168"/>
      <c r="K2323" s="395" t="s">
        <v>1803</v>
      </c>
      <c r="L2323" s="159"/>
      <c r="M2323" s="376" t="s">
        <v>1770</v>
      </c>
      <c r="N2323" s="148" t="n">
        <f aca="false">(D2323*G2323)*B2323</f>
        <v>0</v>
      </c>
    </row>
    <row r="2324" customFormat="false" ht="15" hidden="true" customHeight="false" outlineLevel="0" collapsed="false">
      <c r="A2324" s="176"/>
      <c r="B2324" s="388"/>
      <c r="C2324" s="178"/>
      <c r="D2324" s="389"/>
      <c r="E2324" s="190"/>
      <c r="F2324" s="156" t="n">
        <v>0</v>
      </c>
      <c r="G2324" s="179"/>
      <c r="H2324" s="134"/>
      <c r="I2324" s="180"/>
      <c r="J2324" s="191"/>
      <c r="K2324" s="107" t="s">
        <v>1804</v>
      </c>
      <c r="L2324" s="190"/>
      <c r="M2324" s="391"/>
      <c r="N2324" s="183" t="s">
        <v>5</v>
      </c>
    </row>
    <row r="2325" customFormat="false" ht="15" hidden="true" customHeight="false" outlineLevel="0" collapsed="false">
      <c r="A2325" s="176" t="n">
        <v>61214</v>
      </c>
      <c r="B2325" s="141"/>
      <c r="C2325" s="111" t="s">
        <v>27</v>
      </c>
      <c r="D2325" s="186" t="n">
        <v>1</v>
      </c>
      <c r="E2325" s="159" t="n">
        <v>1</v>
      </c>
      <c r="F2325" s="156" t="n">
        <v>9191</v>
      </c>
      <c r="G2325" s="342" t="n">
        <v>65.65</v>
      </c>
      <c r="H2325" s="115" t="n">
        <v>1</v>
      </c>
      <c r="I2325" s="253" t="s">
        <v>1099</v>
      </c>
      <c r="J2325" s="168"/>
      <c r="K2325" s="395" t="s">
        <v>1801</v>
      </c>
      <c r="L2325" s="159"/>
      <c r="M2325" s="376" t="s">
        <v>1770</v>
      </c>
      <c r="N2325" s="148" t="n">
        <f aca="false">(D2325*G2325)*B2325</f>
        <v>0</v>
      </c>
    </row>
    <row r="2326" customFormat="false" ht="15" hidden="true" customHeight="false" outlineLevel="0" collapsed="false">
      <c r="A2326" s="176" t="n">
        <v>61217</v>
      </c>
      <c r="B2326" s="141"/>
      <c r="C2326" s="111" t="s">
        <v>27</v>
      </c>
      <c r="D2326" s="186" t="n">
        <v>1</v>
      </c>
      <c r="E2326" s="159" t="n">
        <v>1</v>
      </c>
      <c r="F2326" s="156" t="n">
        <v>9191</v>
      </c>
      <c r="G2326" s="342" t="n">
        <v>65.65</v>
      </c>
      <c r="H2326" s="115" t="n">
        <v>1</v>
      </c>
      <c r="I2326" s="253" t="s">
        <v>1099</v>
      </c>
      <c r="J2326" s="168"/>
      <c r="K2326" s="395" t="s">
        <v>1802</v>
      </c>
      <c r="L2326" s="159"/>
      <c r="M2326" s="376" t="s">
        <v>1770</v>
      </c>
      <c r="N2326" s="148" t="n">
        <f aca="false">(D2326*G2326)*B2326</f>
        <v>0</v>
      </c>
    </row>
    <row r="2327" customFormat="false" ht="15" hidden="true" customHeight="false" outlineLevel="0" collapsed="false">
      <c r="A2327" s="176" t="n">
        <v>61220</v>
      </c>
      <c r="B2327" s="141"/>
      <c r="C2327" s="111" t="s">
        <v>27</v>
      </c>
      <c r="D2327" s="186" t="n">
        <v>1</v>
      </c>
      <c r="E2327" s="159" t="n">
        <v>1</v>
      </c>
      <c r="F2327" s="156" t="n">
        <v>9191</v>
      </c>
      <c r="G2327" s="342" t="n">
        <v>65.65</v>
      </c>
      <c r="H2327" s="115" t="n">
        <v>1</v>
      </c>
      <c r="I2327" s="253" t="s">
        <v>1099</v>
      </c>
      <c r="J2327" s="168"/>
      <c r="K2327" s="395" t="s">
        <v>1803</v>
      </c>
      <c r="L2327" s="159"/>
      <c r="M2327" s="376" t="s">
        <v>1770</v>
      </c>
      <c r="N2327" s="148" t="n">
        <f aca="false">(D2327*G2327)*B2327</f>
        <v>0</v>
      </c>
    </row>
    <row r="2328" customFormat="false" ht="15" hidden="true" customHeight="false" outlineLevel="0" collapsed="false">
      <c r="A2328" s="176"/>
      <c r="B2328" s="388"/>
      <c r="C2328" s="178"/>
      <c r="D2328" s="389"/>
      <c r="E2328" s="190"/>
      <c r="F2328" s="156" t="n">
        <v>0</v>
      </c>
      <c r="G2328" s="179"/>
      <c r="H2328" s="134"/>
      <c r="I2328" s="180"/>
      <c r="J2328" s="191"/>
      <c r="K2328" s="107" t="s">
        <v>1805</v>
      </c>
      <c r="L2328" s="190"/>
      <c r="M2328" s="391"/>
      <c r="N2328" s="183" t="s">
        <v>5</v>
      </c>
    </row>
    <row r="2329" customFormat="false" ht="15" hidden="true" customHeight="false" outlineLevel="0" collapsed="false">
      <c r="A2329" s="176" t="n">
        <v>61215</v>
      </c>
      <c r="B2329" s="141"/>
      <c r="C2329" s="111" t="s">
        <v>27</v>
      </c>
      <c r="D2329" s="186" t="n">
        <v>1</v>
      </c>
      <c r="E2329" s="159" t="n">
        <v>1</v>
      </c>
      <c r="F2329" s="156" t="n">
        <v>19796</v>
      </c>
      <c r="G2329" s="342" t="n">
        <v>141.4</v>
      </c>
      <c r="H2329" s="115" t="n">
        <v>1</v>
      </c>
      <c r="I2329" s="253" t="s">
        <v>1099</v>
      </c>
      <c r="J2329" s="168"/>
      <c r="K2329" s="395" t="s">
        <v>1801</v>
      </c>
      <c r="L2329" s="159"/>
      <c r="M2329" s="376" t="s">
        <v>1770</v>
      </c>
      <c r="N2329" s="148" t="n">
        <f aca="false">(D2329*G2329)*B2329</f>
        <v>0</v>
      </c>
    </row>
    <row r="2330" customFormat="false" ht="15" hidden="true" customHeight="false" outlineLevel="0" collapsed="false">
      <c r="A2330" s="176" t="n">
        <v>61218</v>
      </c>
      <c r="B2330" s="141"/>
      <c r="C2330" s="111" t="s">
        <v>27</v>
      </c>
      <c r="D2330" s="186" t="n">
        <v>1</v>
      </c>
      <c r="E2330" s="159" t="n">
        <v>1</v>
      </c>
      <c r="F2330" s="156" t="n">
        <v>19796</v>
      </c>
      <c r="G2330" s="342" t="n">
        <v>141.4</v>
      </c>
      <c r="H2330" s="115" t="n">
        <v>1</v>
      </c>
      <c r="I2330" s="253" t="s">
        <v>1099</v>
      </c>
      <c r="J2330" s="168"/>
      <c r="K2330" s="395" t="s">
        <v>1802</v>
      </c>
      <c r="L2330" s="159"/>
      <c r="M2330" s="376" t="s">
        <v>1770</v>
      </c>
      <c r="N2330" s="148" t="n">
        <f aca="false">(D2330*G2330)*B2330</f>
        <v>0</v>
      </c>
    </row>
    <row r="2331" customFormat="false" ht="15" hidden="true" customHeight="false" outlineLevel="0" collapsed="false">
      <c r="A2331" s="176" t="n">
        <v>61221</v>
      </c>
      <c r="B2331" s="141"/>
      <c r="C2331" s="111" t="s">
        <v>27</v>
      </c>
      <c r="D2331" s="186" t="n">
        <v>1</v>
      </c>
      <c r="E2331" s="159" t="n">
        <v>1</v>
      </c>
      <c r="F2331" s="156" t="n">
        <v>19796</v>
      </c>
      <c r="G2331" s="342" t="n">
        <v>141.4</v>
      </c>
      <c r="H2331" s="115" t="n">
        <v>1</v>
      </c>
      <c r="I2331" s="253" t="s">
        <v>1099</v>
      </c>
      <c r="J2331" s="168"/>
      <c r="K2331" s="395" t="s">
        <v>1803</v>
      </c>
      <c r="L2331" s="159"/>
      <c r="M2331" s="376" t="s">
        <v>1770</v>
      </c>
      <c r="N2331" s="148" t="n">
        <f aca="false">(D2331*G2331)*B2331</f>
        <v>0</v>
      </c>
    </row>
    <row r="2332" customFormat="false" ht="15" hidden="true" customHeight="false" outlineLevel="0" collapsed="false">
      <c r="A2332" s="176"/>
      <c r="B2332" s="388"/>
      <c r="C2332" s="178"/>
      <c r="D2332" s="389"/>
      <c r="E2332" s="190"/>
      <c r="F2332" s="156" t="n">
        <v>0</v>
      </c>
      <c r="G2332" s="179"/>
      <c r="H2332" s="134"/>
      <c r="I2332" s="180"/>
      <c r="J2332" s="191"/>
      <c r="K2332" s="107" t="s">
        <v>1806</v>
      </c>
      <c r="L2332" s="190"/>
      <c r="M2332" s="391"/>
      <c r="N2332" s="183" t="s">
        <v>5</v>
      </c>
    </row>
    <row r="2333" customFormat="false" ht="15" hidden="true" customHeight="false" outlineLevel="0" collapsed="false">
      <c r="A2333" s="176" t="n">
        <v>61216</v>
      </c>
      <c r="B2333" s="141"/>
      <c r="C2333" s="111" t="s">
        <v>27</v>
      </c>
      <c r="D2333" s="186" t="n">
        <v>1</v>
      </c>
      <c r="E2333" s="159" t="n">
        <v>1</v>
      </c>
      <c r="F2333" s="156" t="n">
        <v>33229</v>
      </c>
      <c r="G2333" s="342" t="n">
        <v>237.35</v>
      </c>
      <c r="H2333" s="115" t="n">
        <v>1</v>
      </c>
      <c r="I2333" s="253" t="s">
        <v>1099</v>
      </c>
      <c r="J2333" s="168"/>
      <c r="K2333" s="395" t="s">
        <v>1801</v>
      </c>
      <c r="L2333" s="159"/>
      <c r="M2333" s="376" t="s">
        <v>1770</v>
      </c>
      <c r="N2333" s="148" t="n">
        <f aca="false">(D2333*G2333)*B2333</f>
        <v>0</v>
      </c>
    </row>
    <row r="2334" customFormat="false" ht="15" hidden="true" customHeight="false" outlineLevel="0" collapsed="false">
      <c r="A2334" s="176" t="n">
        <v>61219</v>
      </c>
      <c r="B2334" s="141"/>
      <c r="C2334" s="111" t="s">
        <v>27</v>
      </c>
      <c r="D2334" s="186" t="n">
        <v>1</v>
      </c>
      <c r="E2334" s="159" t="n">
        <v>1</v>
      </c>
      <c r="F2334" s="156" t="n">
        <v>33229</v>
      </c>
      <c r="G2334" s="342" t="n">
        <v>237.35</v>
      </c>
      <c r="H2334" s="115" t="n">
        <v>1</v>
      </c>
      <c r="I2334" s="253" t="s">
        <v>1099</v>
      </c>
      <c r="J2334" s="168"/>
      <c r="K2334" s="395" t="s">
        <v>1802</v>
      </c>
      <c r="L2334" s="159"/>
      <c r="M2334" s="376" t="s">
        <v>1770</v>
      </c>
      <c r="N2334" s="148" t="n">
        <f aca="false">(D2334*G2334)*B2334</f>
        <v>0</v>
      </c>
    </row>
    <row r="2335" customFormat="false" ht="15" hidden="true" customHeight="false" outlineLevel="0" collapsed="false">
      <c r="A2335" s="176" t="n">
        <v>61222</v>
      </c>
      <c r="B2335" s="141"/>
      <c r="C2335" s="111" t="s">
        <v>27</v>
      </c>
      <c r="D2335" s="186" t="n">
        <v>1</v>
      </c>
      <c r="E2335" s="159" t="n">
        <v>1</v>
      </c>
      <c r="F2335" s="156" t="n">
        <v>33229</v>
      </c>
      <c r="G2335" s="342" t="n">
        <v>237.35</v>
      </c>
      <c r="H2335" s="115" t="n">
        <v>1</v>
      </c>
      <c r="I2335" s="253" t="s">
        <v>1099</v>
      </c>
      <c r="J2335" s="168"/>
      <c r="K2335" s="395" t="s">
        <v>1803</v>
      </c>
      <c r="L2335" s="159"/>
      <c r="M2335" s="376" t="s">
        <v>1770</v>
      </c>
      <c r="N2335" s="148" t="n">
        <f aca="false">(D2335*G2335)*B2335</f>
        <v>0</v>
      </c>
    </row>
    <row r="2336" customFormat="false" ht="15" hidden="true" customHeight="false" outlineLevel="0" collapsed="false">
      <c r="A2336" s="397"/>
      <c r="B2336" s="398"/>
      <c r="C2336" s="332"/>
      <c r="D2336" s="332"/>
      <c r="E2336" s="332"/>
      <c r="F2336" s="156" t="n">
        <v>0</v>
      </c>
      <c r="G2336" s="334"/>
      <c r="H2336" s="95"/>
      <c r="I2336" s="335"/>
      <c r="J2336" s="402"/>
      <c r="K2336" s="336" t="s">
        <v>1807</v>
      </c>
      <c r="L2336" s="405"/>
      <c r="M2336" s="402"/>
      <c r="N2336" s="339" t="s">
        <v>5</v>
      </c>
    </row>
    <row r="2337" customFormat="false" ht="15" hidden="true" customHeight="false" outlineLevel="0" collapsed="false">
      <c r="A2337" s="373" t="n">
        <v>66006</v>
      </c>
      <c r="B2337" s="141"/>
      <c r="C2337" s="112" t="s">
        <v>27</v>
      </c>
      <c r="D2337" s="112" t="n">
        <v>1</v>
      </c>
      <c r="E2337" s="112" t="n">
        <v>1</v>
      </c>
      <c r="F2337" s="156" t="n">
        <v>4799.2</v>
      </c>
      <c r="G2337" s="407" t="n">
        <v>34.28</v>
      </c>
      <c r="H2337" s="115" t="n">
        <v>1</v>
      </c>
      <c r="I2337" s="253" t="s">
        <v>1099</v>
      </c>
      <c r="J2337" s="408"/>
      <c r="K2337" s="158" t="s">
        <v>1808</v>
      </c>
      <c r="L2337" s="112"/>
      <c r="M2337" s="357" t="n">
        <v>160</v>
      </c>
      <c r="N2337" s="148" t="n">
        <f aca="false">(D2337*G2337)*B2337</f>
        <v>0</v>
      </c>
    </row>
    <row r="2338" customFormat="false" ht="15" hidden="true" customHeight="false" outlineLevel="0" collapsed="false">
      <c r="A2338" s="373" t="n">
        <v>66002</v>
      </c>
      <c r="B2338" s="141"/>
      <c r="C2338" s="112" t="s">
        <v>27</v>
      </c>
      <c r="D2338" s="112" t="n">
        <v>1</v>
      </c>
      <c r="E2338" s="112" t="n">
        <v>1</v>
      </c>
      <c r="F2338" s="156" t="n">
        <v>6195</v>
      </c>
      <c r="G2338" s="407" t="n">
        <v>44.25</v>
      </c>
      <c r="H2338" s="115" t="n">
        <v>1</v>
      </c>
      <c r="I2338" s="253" t="s">
        <v>1099</v>
      </c>
      <c r="J2338" s="408"/>
      <c r="K2338" s="158" t="s">
        <v>1809</v>
      </c>
      <c r="L2338" s="112"/>
      <c r="M2338" s="357" t="n">
        <v>160</v>
      </c>
      <c r="N2338" s="148" t="n">
        <f aca="false">(D2338*G2338)*B2338</f>
        <v>0</v>
      </c>
    </row>
    <row r="2339" customFormat="false" ht="15" hidden="true" customHeight="false" outlineLevel="0" collapsed="false">
      <c r="A2339" s="373" t="n">
        <v>66007</v>
      </c>
      <c r="B2339" s="141"/>
      <c r="C2339" s="112" t="s">
        <v>27</v>
      </c>
      <c r="D2339" s="112" t="n">
        <v>1</v>
      </c>
      <c r="E2339" s="112" t="n">
        <v>1</v>
      </c>
      <c r="F2339" s="156" t="n">
        <v>12117</v>
      </c>
      <c r="G2339" s="407" t="n">
        <v>86.55</v>
      </c>
      <c r="H2339" s="115" t="n">
        <v>1</v>
      </c>
      <c r="I2339" s="253" t="s">
        <v>1099</v>
      </c>
      <c r="J2339" s="408"/>
      <c r="K2339" s="158" t="s">
        <v>1810</v>
      </c>
      <c r="L2339" s="112"/>
      <c r="M2339" s="357" t="n">
        <v>160</v>
      </c>
      <c r="N2339" s="148" t="n">
        <f aca="false">(D2339*G2339)*B2339</f>
        <v>0</v>
      </c>
    </row>
    <row r="2340" customFormat="false" ht="15" hidden="true" customHeight="false" outlineLevel="0" collapsed="false">
      <c r="A2340" s="373" t="n">
        <v>66003</v>
      </c>
      <c r="B2340" s="141"/>
      <c r="C2340" s="112" t="s">
        <v>27</v>
      </c>
      <c r="D2340" s="112" t="n">
        <v>1</v>
      </c>
      <c r="E2340" s="112" t="n">
        <v>1</v>
      </c>
      <c r="F2340" s="156" t="n">
        <v>4396</v>
      </c>
      <c r="G2340" s="407" t="n">
        <v>31.4</v>
      </c>
      <c r="H2340" s="115" t="n">
        <v>1</v>
      </c>
      <c r="I2340" s="253" t="s">
        <v>1099</v>
      </c>
      <c r="J2340" s="408"/>
      <c r="K2340" s="158" t="s">
        <v>1811</v>
      </c>
      <c r="L2340" s="112"/>
      <c r="M2340" s="357" t="n">
        <v>160</v>
      </c>
      <c r="N2340" s="148" t="n">
        <f aca="false">(D2340*G2340)*B2340</f>
        <v>0</v>
      </c>
    </row>
    <row r="2341" customFormat="false" ht="15" hidden="true" customHeight="false" outlineLevel="0" collapsed="false">
      <c r="A2341" s="373" t="n">
        <v>66008</v>
      </c>
      <c r="B2341" s="141"/>
      <c r="C2341" s="112" t="s">
        <v>27</v>
      </c>
      <c r="D2341" s="112" t="n">
        <v>1</v>
      </c>
      <c r="E2341" s="112" t="n">
        <v>1</v>
      </c>
      <c r="F2341" s="156" t="n">
        <v>8328.6</v>
      </c>
      <c r="G2341" s="342" t="n">
        <v>59.49</v>
      </c>
      <c r="H2341" s="115" t="n">
        <v>1</v>
      </c>
      <c r="I2341" s="253" t="s">
        <v>1099</v>
      </c>
      <c r="J2341" s="408"/>
      <c r="K2341" s="158" t="s">
        <v>1812</v>
      </c>
      <c r="L2341" s="112"/>
      <c r="M2341" s="357" t="n">
        <v>160</v>
      </c>
      <c r="N2341" s="148" t="n">
        <f aca="false">(D2341*G2341)*B2341</f>
        <v>0</v>
      </c>
    </row>
    <row r="2342" customFormat="false" ht="15" hidden="true" customHeight="false" outlineLevel="0" collapsed="false">
      <c r="A2342" s="373" t="n">
        <v>66009</v>
      </c>
      <c r="B2342" s="141"/>
      <c r="C2342" s="112" t="s">
        <v>27</v>
      </c>
      <c r="D2342" s="112" t="n">
        <v>1</v>
      </c>
      <c r="E2342" s="112" t="n">
        <v>1</v>
      </c>
      <c r="F2342" s="156" t="n">
        <v>1395.8</v>
      </c>
      <c r="G2342" s="342" t="n">
        <v>9.97</v>
      </c>
      <c r="H2342" s="115" t="n">
        <v>1</v>
      </c>
      <c r="I2342" s="253" t="s">
        <v>1099</v>
      </c>
      <c r="J2342" s="408"/>
      <c r="K2342" s="158" t="s">
        <v>1813</v>
      </c>
      <c r="L2342" s="112"/>
      <c r="M2342" s="357" t="n">
        <v>160</v>
      </c>
      <c r="N2342" s="148" t="n">
        <f aca="false">(D2342*G2342)*B2342</f>
        <v>0</v>
      </c>
    </row>
    <row r="2343" customFormat="false" ht="15" hidden="true" customHeight="false" outlineLevel="0" collapsed="false">
      <c r="A2343" s="373" t="n">
        <v>66011</v>
      </c>
      <c r="B2343" s="141"/>
      <c r="C2343" s="112" t="s">
        <v>27</v>
      </c>
      <c r="D2343" s="112" t="n">
        <v>1</v>
      </c>
      <c r="E2343" s="112" t="n">
        <v>1</v>
      </c>
      <c r="F2343" s="156" t="n">
        <v>4662</v>
      </c>
      <c r="G2343" s="407" t="n">
        <v>33.3</v>
      </c>
      <c r="H2343" s="115" t="n">
        <v>1</v>
      </c>
      <c r="I2343" s="253" t="s">
        <v>1099</v>
      </c>
      <c r="J2343" s="408"/>
      <c r="K2343" s="158" t="s">
        <v>1814</v>
      </c>
      <c r="L2343" s="112"/>
      <c r="M2343" s="357" t="n">
        <v>160</v>
      </c>
      <c r="N2343" s="148" t="n">
        <f aca="false">(D2343*G2343)*B2343</f>
        <v>0</v>
      </c>
    </row>
    <row r="2344" customFormat="false" ht="15" hidden="true" customHeight="false" outlineLevel="0" collapsed="false">
      <c r="A2344" s="373" t="n">
        <v>66012</v>
      </c>
      <c r="B2344" s="141"/>
      <c r="C2344" s="112" t="s">
        <v>27</v>
      </c>
      <c r="D2344" s="112" t="n">
        <v>1</v>
      </c>
      <c r="E2344" s="112" t="n">
        <v>1</v>
      </c>
      <c r="F2344" s="156" t="n">
        <v>6062</v>
      </c>
      <c r="G2344" s="407" t="n">
        <v>43.3</v>
      </c>
      <c r="H2344" s="115" t="n">
        <v>1</v>
      </c>
      <c r="I2344" s="253" t="s">
        <v>1099</v>
      </c>
      <c r="J2344" s="408"/>
      <c r="K2344" s="158" t="s">
        <v>1815</v>
      </c>
      <c r="L2344" s="112"/>
      <c r="M2344" s="357" t="n">
        <v>160</v>
      </c>
      <c r="N2344" s="148" t="n">
        <f aca="false">(D2344*G2344)*B2344</f>
        <v>0</v>
      </c>
    </row>
    <row r="2345" customFormat="false" ht="15" hidden="true" customHeight="false" outlineLevel="0" collapsed="false">
      <c r="A2345" s="373" t="n">
        <v>66015</v>
      </c>
      <c r="B2345" s="141"/>
      <c r="C2345" s="112" t="s">
        <v>27</v>
      </c>
      <c r="D2345" s="112" t="n">
        <v>1</v>
      </c>
      <c r="E2345" s="112" t="n">
        <v>1</v>
      </c>
      <c r="F2345" s="156" t="n">
        <v>4515</v>
      </c>
      <c r="G2345" s="407" t="n">
        <v>32.25</v>
      </c>
      <c r="H2345" s="115" t="n">
        <v>1</v>
      </c>
      <c r="I2345" s="253" t="s">
        <v>1099</v>
      </c>
      <c r="J2345" s="408"/>
      <c r="K2345" s="158" t="s">
        <v>1816</v>
      </c>
      <c r="L2345" s="112"/>
      <c r="M2345" s="357" t="n">
        <v>160</v>
      </c>
      <c r="N2345" s="148" t="n">
        <f aca="false">(D2345*G2345)*B2345</f>
        <v>0</v>
      </c>
    </row>
    <row r="2346" customFormat="false" ht="15" hidden="true" customHeight="false" outlineLevel="0" collapsed="false">
      <c r="A2346" s="373" t="n">
        <v>66016</v>
      </c>
      <c r="B2346" s="141"/>
      <c r="C2346" s="112" t="s">
        <v>27</v>
      </c>
      <c r="D2346" s="112" t="n">
        <v>1</v>
      </c>
      <c r="E2346" s="112" t="n">
        <v>1</v>
      </c>
      <c r="F2346" s="156" t="n">
        <v>3763.2</v>
      </c>
      <c r="G2346" s="407" t="n">
        <v>26.88</v>
      </c>
      <c r="H2346" s="115" t="n">
        <v>1</v>
      </c>
      <c r="I2346" s="253" t="s">
        <v>1099</v>
      </c>
      <c r="J2346" s="408"/>
      <c r="K2346" s="158" t="s">
        <v>1817</v>
      </c>
      <c r="L2346" s="112"/>
      <c r="M2346" s="357" t="n">
        <v>160</v>
      </c>
      <c r="N2346" s="148" t="n">
        <f aca="false">(D2346*G2346)*B2346</f>
        <v>0</v>
      </c>
    </row>
    <row r="2347" customFormat="false" ht="15" hidden="true" customHeight="false" outlineLevel="0" collapsed="false">
      <c r="A2347" s="374"/>
      <c r="B2347" s="409"/>
      <c r="C2347" s="410"/>
      <c r="D2347" s="287" t="n">
        <f aca="false">(B2337*4)+(B2338*7)+(B2339*13)+(B2340*3.5)+(B2341*10)+(B2343*4.44)+(B2344*10)+(B2345*5.88)+(B2346*2.4)</f>
        <v>0</v>
      </c>
      <c r="E2347" s="410"/>
      <c r="F2347" s="411"/>
      <c r="G2347" s="412"/>
      <c r="H2347" s="413"/>
      <c r="I2347" s="414"/>
      <c r="J2347" s="415"/>
      <c r="K2347" s="123"/>
      <c r="L2347" s="416"/>
      <c r="M2347" s="417"/>
      <c r="N2347" s="418" t="s">
        <v>5</v>
      </c>
    </row>
    <row r="2348" customFormat="false" ht="15" hidden="true" customHeight="false" outlineLevel="0" collapsed="false">
      <c r="A2348" s="419"/>
      <c r="B2348" s="222"/>
      <c r="C2348" s="420"/>
      <c r="D2348" s="421"/>
      <c r="E2348" s="422"/>
      <c r="F2348" s="423"/>
      <c r="G2348" s="424" t="s">
        <v>1818</v>
      </c>
      <c r="H2348" s="424"/>
      <c r="I2348" s="229"/>
      <c r="J2348" s="303"/>
      <c r="K2348" s="425"/>
      <c r="L2348" s="422"/>
      <c r="M2348" s="426"/>
      <c r="N2348" s="427" t="s">
        <v>5</v>
      </c>
    </row>
    <row r="2349" customFormat="false" ht="15" hidden="true" customHeight="false" outlineLevel="0" collapsed="false">
      <c r="A2349" s="419"/>
      <c r="B2349" s="222"/>
      <c r="C2349" s="420"/>
      <c r="D2349" s="421"/>
      <c r="E2349" s="422"/>
      <c r="F2349" s="423"/>
      <c r="G2349" s="214"/>
      <c r="H2349" s="424"/>
      <c r="I2349" s="229"/>
      <c r="J2349" s="303"/>
      <c r="K2349" s="425"/>
      <c r="L2349" s="422"/>
      <c r="M2349" s="426"/>
      <c r="N2349" s="427" t="s">
        <v>5</v>
      </c>
    </row>
    <row r="2350" customFormat="false" ht="15" hidden="true" customHeight="false" outlineLevel="0" collapsed="false">
      <c r="A2350" s="428"/>
      <c r="B2350" s="238"/>
      <c r="C2350" s="420"/>
      <c r="D2350" s="421"/>
      <c r="E2350" s="422"/>
      <c r="F2350" s="423"/>
      <c r="G2350" s="214"/>
      <c r="H2350" s="228"/>
      <c r="I2350" s="229"/>
      <c r="J2350" s="303"/>
      <c r="K2350" s="425"/>
      <c r="L2350" s="422"/>
      <c r="M2350" s="429" t="s">
        <v>1819</v>
      </c>
      <c r="N2350" s="430" t="n">
        <f aca="false">SUM(N12:N2346)</f>
        <v>0</v>
      </c>
    </row>
    <row r="2351" customFormat="false" ht="15" hidden="true" customHeight="false" outlineLevel="0" collapsed="false">
      <c r="A2351" s="428"/>
      <c r="B2351" s="238"/>
      <c r="C2351" s="420"/>
      <c r="D2351" s="421"/>
      <c r="E2351" s="422"/>
      <c r="F2351" s="423"/>
      <c r="G2351" s="214"/>
      <c r="H2351" s="228"/>
      <c r="I2351" s="229"/>
      <c r="J2351" s="303"/>
      <c r="K2351" s="425"/>
      <c r="L2351" s="422"/>
      <c r="M2351" s="429" t="s">
        <v>1820</v>
      </c>
      <c r="N2351" s="431" t="n">
        <f aca="false">IF(N2350&lt;1500,(N2350*15%),"")</f>
        <v>0</v>
      </c>
    </row>
    <row r="2352" customFormat="false" ht="15" hidden="true" customHeight="false" outlineLevel="0" collapsed="false">
      <c r="A2352" s="419"/>
      <c r="B2352" s="238"/>
      <c r="C2352" s="420"/>
      <c r="D2352" s="421"/>
      <c r="E2352" s="422"/>
      <c r="F2352" s="423"/>
      <c r="G2352" s="214"/>
      <c r="H2352" s="228"/>
      <c r="I2352" s="229"/>
      <c r="J2352" s="303"/>
      <c r="K2352" s="425"/>
      <c r="L2352" s="422"/>
      <c r="M2352" s="432" t="s">
        <v>1821</v>
      </c>
      <c r="N2352" s="433" t="n">
        <f aca="false">SUM(N2350:N2351)</f>
        <v>0</v>
      </c>
    </row>
    <row r="2353" s="285" customFormat="true" ht="15" hidden="true" customHeight="false" outlineLevel="0" collapsed="false">
      <c r="A2353" s="419"/>
      <c r="B2353" s="238"/>
      <c r="C2353" s="420"/>
      <c r="D2353" s="421"/>
      <c r="E2353" s="422"/>
      <c r="F2353" s="423"/>
      <c r="G2353" s="214"/>
      <c r="H2353" s="228"/>
      <c r="I2353" s="229"/>
      <c r="J2353" s="303"/>
      <c r="K2353" s="434"/>
      <c r="L2353" s="422"/>
      <c r="M2353" s="429"/>
      <c r="N2353" s="427" t="s">
        <v>5</v>
      </c>
    </row>
    <row r="2354" s="285" customFormat="true" ht="15" hidden="true" customHeight="false" outlineLevel="0" collapsed="false">
      <c r="A2354" s="428"/>
      <c r="B2354" s="238"/>
      <c r="C2354" s="420"/>
      <c r="D2354" s="421"/>
      <c r="E2354" s="422"/>
      <c r="F2354" s="423"/>
      <c r="G2354" s="214"/>
      <c r="H2354" s="228"/>
      <c r="I2354" s="229"/>
      <c r="J2354" s="303"/>
      <c r="K2354" s="434"/>
      <c r="L2354" s="422"/>
      <c r="M2354" s="429" t="s">
        <v>1822</v>
      </c>
      <c r="N2354" s="435" t="n">
        <f aca="false">(D768+D849+D905+D931+D987+D1139+D1291+D1323+D1421+D1476+D1530+D1589+D1597+D2035+D2096+D2107+D2231+D2239+D2242+D2246+D2251+D2254+D2266+D2271+D2278+D2285+D2290+D2318+D2347)/50</f>
        <v>0</v>
      </c>
    </row>
    <row r="2355" s="285" customFormat="true" ht="15" hidden="true" customHeight="false" outlineLevel="0" collapsed="false">
      <c r="A2355" s="428"/>
      <c r="B2355" s="238"/>
      <c r="C2355" s="420"/>
      <c r="D2355" s="421"/>
      <c r="E2355" s="422"/>
      <c r="F2355" s="423"/>
      <c r="G2355" s="214"/>
      <c r="H2355" s="228"/>
      <c r="I2355" s="229"/>
      <c r="J2355" s="303"/>
      <c r="K2355" s="434"/>
      <c r="L2355" s="422"/>
      <c r="M2355" s="436" t="s">
        <v>1823</v>
      </c>
      <c r="N2355" s="437" t="s">
        <v>5</v>
      </c>
    </row>
    <row r="2356" s="285" customFormat="true" ht="15" hidden="true" customHeight="false" outlineLevel="0" collapsed="false">
      <c r="A2356" s="428"/>
      <c r="B2356" s="238"/>
      <c r="C2356" s="420"/>
      <c r="D2356" s="421"/>
      <c r="E2356" s="422"/>
      <c r="F2356" s="423"/>
      <c r="G2356" s="214"/>
      <c r="H2356" s="228"/>
      <c r="I2356" s="229"/>
      <c r="J2356" s="303"/>
      <c r="K2356" s="434"/>
      <c r="L2356" s="422"/>
      <c r="M2356" s="438"/>
      <c r="N2356" s="437" t="s">
        <v>5</v>
      </c>
    </row>
    <row r="2357" s="285" customFormat="true" ht="15" hidden="true" customHeight="false" outlineLevel="0" collapsed="false">
      <c r="A2357" s="439"/>
      <c r="C2357" s="440"/>
      <c r="D2357" s="441"/>
      <c r="E2357" s="440"/>
      <c r="F2357" s="440"/>
      <c r="G2357" s="442"/>
      <c r="H2357" s="443"/>
      <c r="I2357" s="443"/>
      <c r="J2357" s="444"/>
      <c r="L2357" s="445"/>
      <c r="M2357" s="446" t="s">
        <v>1824</v>
      </c>
      <c r="N2357" s="447" t="s">
        <v>5</v>
      </c>
    </row>
    <row r="2358" s="285" customFormat="true" ht="12.75" hidden="false" customHeight="false" outlineLevel="0" collapsed="false">
      <c r="A2358" s="448"/>
      <c r="B2358" s="449"/>
      <c r="C2358" s="450"/>
      <c r="D2358" s="449"/>
      <c r="E2358" s="451"/>
      <c r="F2358" s="451"/>
      <c r="G2358" s="442"/>
      <c r="H2358" s="443"/>
      <c r="I2358" s="443"/>
      <c r="J2358" s="444"/>
      <c r="L2358" s="445"/>
      <c r="M2358" s="452"/>
      <c r="N2358" s="447" t="s">
        <v>5</v>
      </c>
    </row>
    <row r="2359" s="285" customFormat="true" ht="12.75" hidden="false" customHeight="false" outlineLevel="0" collapsed="false">
      <c r="A2359" s="448"/>
      <c r="B2359" s="449"/>
      <c r="C2359" s="450"/>
      <c r="D2359" s="449"/>
      <c r="E2359" s="451"/>
      <c r="F2359" s="451"/>
      <c r="G2359" s="440"/>
      <c r="H2359" s="453"/>
      <c r="I2359" s="453"/>
      <c r="J2359" s="454"/>
      <c r="K2359" s="455"/>
      <c r="L2359" s="456"/>
      <c r="M2359" s="440"/>
      <c r="N2359" s="457" t="s">
        <v>5</v>
      </c>
    </row>
    <row r="2360" s="285" customFormat="true" ht="12.75" hidden="false" customHeight="false" outlineLevel="0" collapsed="false">
      <c r="A2360" s="458"/>
      <c r="B2360" s="458"/>
      <c r="C2360" s="458"/>
      <c r="D2360" s="458"/>
      <c r="E2360" s="458"/>
      <c r="F2360" s="458"/>
      <c r="G2360" s="5"/>
      <c r="H2360" s="459" t="s">
        <v>1825</v>
      </c>
      <c r="I2360" s="460" t="s">
        <v>1826</v>
      </c>
      <c r="J2360" s="403"/>
      <c r="K2360" s="461" t="s">
        <v>1827</v>
      </c>
      <c r="L2360" s="398"/>
      <c r="M2360" s="462"/>
      <c r="N2360" s="457" t="s">
        <v>5</v>
      </c>
    </row>
    <row r="2361" s="5" customFormat="true" ht="15" hidden="false" customHeight="false" outlineLevel="0" collapsed="false">
      <c r="A2361" s="463"/>
      <c r="B2361" s="449"/>
      <c r="C2361" s="464"/>
      <c r="D2361" s="464"/>
      <c r="E2361" s="465"/>
      <c r="F2361" s="466"/>
      <c r="H2361" s="467" t="s">
        <v>1828</v>
      </c>
      <c r="I2361" s="468" t="s">
        <v>1829</v>
      </c>
      <c r="J2361" s="469"/>
      <c r="K2361" s="470" t="s">
        <v>1830</v>
      </c>
      <c r="L2361" s="471"/>
      <c r="M2361" s="462"/>
      <c r="N2361" s="457" t="s">
        <v>5</v>
      </c>
      <c r="O2361" s="285"/>
    </row>
    <row r="2362" s="5" customFormat="true" ht="15" hidden="false" customHeight="false" outlineLevel="0" collapsed="false">
      <c r="A2362" s="448"/>
      <c r="B2362" s="465"/>
      <c r="C2362" s="450"/>
      <c r="D2362" s="449"/>
      <c r="E2362" s="451"/>
      <c r="F2362" s="451"/>
      <c r="H2362" s="467" t="s">
        <v>1831</v>
      </c>
      <c r="I2362" s="468" t="s">
        <v>1832</v>
      </c>
      <c r="J2362" s="123"/>
      <c r="K2362" s="472" t="s">
        <v>1833</v>
      </c>
      <c r="L2362" s="471"/>
      <c r="M2362" s="462"/>
      <c r="N2362" s="457" t="s">
        <v>5</v>
      </c>
      <c r="O2362" s="285"/>
    </row>
    <row r="2363" s="5" customFormat="true" ht="12.75" hidden="false" customHeight="false" outlineLevel="0" collapsed="false">
      <c r="A2363" s="448"/>
      <c r="B2363" s="449"/>
      <c r="C2363" s="450"/>
      <c r="D2363" s="449"/>
      <c r="E2363" s="451"/>
      <c r="F2363" s="451"/>
      <c r="H2363" s="467" t="s">
        <v>1834</v>
      </c>
      <c r="I2363" s="473" t="s">
        <v>1835</v>
      </c>
      <c r="J2363" s="123"/>
      <c r="K2363" s="472" t="s">
        <v>1836</v>
      </c>
      <c r="L2363" s="471"/>
      <c r="M2363" s="462"/>
      <c r="N2363" s="457" t="s">
        <v>5</v>
      </c>
      <c r="O2363" s="285"/>
    </row>
    <row r="2364" s="5" customFormat="true" ht="12.75" hidden="false" customHeight="false" outlineLevel="0" collapsed="false">
      <c r="A2364" s="458"/>
      <c r="B2364" s="458"/>
      <c r="C2364" s="458"/>
      <c r="D2364" s="458"/>
      <c r="E2364" s="458"/>
      <c r="F2364" s="458"/>
      <c r="H2364" s="467" t="s">
        <v>1837</v>
      </c>
      <c r="I2364" s="473" t="s">
        <v>1838</v>
      </c>
      <c r="J2364" s="123"/>
      <c r="K2364" s="472" t="s">
        <v>1839</v>
      </c>
      <c r="L2364" s="471"/>
      <c r="M2364" s="462"/>
      <c r="N2364" s="457" t="s">
        <v>5</v>
      </c>
      <c r="O2364" s="285"/>
    </row>
    <row r="2365" s="5" customFormat="true" ht="15" hidden="false" customHeight="false" outlineLevel="0" collapsed="false">
      <c r="A2365" s="463"/>
      <c r="B2365" s="465"/>
      <c r="C2365" s="465"/>
      <c r="D2365" s="465"/>
      <c r="E2365" s="465"/>
      <c r="F2365" s="466"/>
      <c r="H2365" s="474"/>
      <c r="N2365" s="457" t="s">
        <v>5</v>
      </c>
    </row>
    <row r="2366" customFormat="false" ht="15" hidden="false" customHeight="false" outlineLevel="0" collapsed="false">
      <c r="A2366" s="448"/>
      <c r="B2366" s="465"/>
      <c r="C2366" s="475"/>
      <c r="D2366" s="465"/>
      <c r="E2366" s="451"/>
      <c r="F2366" s="451"/>
      <c r="G2366" s="5"/>
      <c r="H2366" s="476"/>
      <c r="I2366" s="477"/>
      <c r="J2366" s="5"/>
      <c r="L2366" s="5"/>
      <c r="M2366" s="5"/>
      <c r="N2366" s="457" t="s">
        <v>5</v>
      </c>
      <c r="O2366" s="5"/>
    </row>
    <row r="2367" customFormat="false" ht="15" hidden="false" customHeight="false" outlineLevel="0" collapsed="false">
      <c r="A2367" s="464"/>
      <c r="B2367" s="464"/>
      <c r="C2367" s="464"/>
      <c r="D2367" s="464"/>
      <c r="E2367" s="464"/>
      <c r="F2367" s="478"/>
      <c r="G2367" s="5"/>
      <c r="H2367" s="476"/>
      <c r="I2367" s="477"/>
      <c r="J2367" s="5"/>
      <c r="L2367" s="5"/>
      <c r="M2367" s="5"/>
      <c r="N2367" s="457" t="s">
        <v>5</v>
      </c>
      <c r="O2367" s="5"/>
    </row>
    <row r="2368" customFormat="false" ht="15" hidden="false" customHeight="false" outlineLevel="0" collapsed="false">
      <c r="A2368" s="5"/>
      <c r="B2368" s="5"/>
      <c r="C2368" s="5"/>
      <c r="D2368" s="5"/>
      <c r="E2368" s="2"/>
      <c r="G2368" s="5"/>
      <c r="H2368" s="476"/>
      <c r="I2368" s="477"/>
      <c r="J2368" s="5"/>
      <c r="L2368" s="5"/>
      <c r="M2368" s="5"/>
      <c r="N2368" s="457" t="s">
        <v>5</v>
      </c>
      <c r="O2368" s="5"/>
    </row>
    <row r="2369" customFormat="false" ht="15" hidden="false" customHeight="false" outlineLevel="0" collapsed="false">
      <c r="A2369" s="5"/>
      <c r="B2369" s="5"/>
      <c r="C2369" s="5"/>
      <c r="D2369" s="5"/>
      <c r="E2369" s="2"/>
      <c r="G2369" s="5"/>
      <c r="H2369" s="476"/>
      <c r="I2369" s="477"/>
      <c r="J2369" s="5"/>
      <c r="L2369" s="5"/>
      <c r="M2369" s="5"/>
      <c r="N2369" s="457" t="s">
        <v>5</v>
      </c>
      <c r="O2369" s="5"/>
    </row>
    <row r="2370" customFormat="false" ht="15" hidden="false" customHeight="false" outlineLevel="0" collapsed="false">
      <c r="N2370" s="457" t="s">
        <v>5</v>
      </c>
    </row>
    <row r="2371" customFormat="false" ht="15" hidden="false" customHeight="false" outlineLevel="0" collapsed="false">
      <c r="A2371" s="479" t="s">
        <v>1840</v>
      </c>
      <c r="N2371" s="457" t="s">
        <v>5</v>
      </c>
    </row>
    <row r="2372" customFormat="false" ht="15" hidden="false" customHeight="false" outlineLevel="0" collapsed="false">
      <c r="A2372" s="480" t="s">
        <v>1841</v>
      </c>
      <c r="N2372" s="457" t="s">
        <v>5</v>
      </c>
    </row>
    <row r="2373" customFormat="false" ht="15" hidden="false" customHeight="false" outlineLevel="0" collapsed="false">
      <c r="A2373" s="481" t="n">
        <v>10510</v>
      </c>
      <c r="B2373" s="0" t="s">
        <v>1842</v>
      </c>
      <c r="N2373" s="457" t="s">
        <v>5</v>
      </c>
    </row>
    <row r="2374" customFormat="false" ht="15" hidden="false" customHeight="false" outlineLevel="0" collapsed="false">
      <c r="A2374" s="481" t="n">
        <v>10409</v>
      </c>
      <c r="B2374" s="0" t="s">
        <v>1843</v>
      </c>
      <c r="N2374" s="457" t="s">
        <v>5</v>
      </c>
    </row>
    <row r="2375" customFormat="false" ht="15" hidden="false" customHeight="false" outlineLevel="0" collapsed="false">
      <c r="A2375" s="481" t="n">
        <v>5211</v>
      </c>
      <c r="B2375" s="0" t="s">
        <v>1844</v>
      </c>
      <c r="N2375" s="457" t="s">
        <v>5</v>
      </c>
    </row>
    <row r="2376" customFormat="false" ht="15" hidden="false" customHeight="false" outlineLevel="0" collapsed="false">
      <c r="A2376" s="481" t="n">
        <v>5222</v>
      </c>
      <c r="B2376" s="0" t="s">
        <v>1845</v>
      </c>
      <c r="N2376" s="457" t="s">
        <v>5</v>
      </c>
    </row>
    <row r="2377" customFormat="false" ht="15" hidden="false" customHeight="false" outlineLevel="0" collapsed="false">
      <c r="A2377" s="481" t="n">
        <v>71624</v>
      </c>
      <c r="B2377" s="0" t="s">
        <v>1846</v>
      </c>
      <c r="N2377" s="457" t="s">
        <v>5</v>
      </c>
    </row>
    <row r="2380" customFormat="false" ht="15" hidden="false" customHeight="false" outlineLevel="0" collapsed="false">
      <c r="A2380" s="482"/>
      <c r="B2380" s="401"/>
      <c r="C2380" s="401"/>
      <c r="D2380" s="401"/>
      <c r="E2380" s="401"/>
      <c r="F2380" s="483"/>
      <c r="G2380" s="401"/>
      <c r="H2380" s="484"/>
      <c r="I2380" s="485"/>
      <c r="J2380" s="401"/>
      <c r="K2380" s="401"/>
    </row>
    <row r="2381" customFormat="false" ht="15" hidden="false" customHeight="false" outlineLevel="0" collapsed="false">
      <c r="A2381" s="486" t="s">
        <v>1847</v>
      </c>
      <c r="B2381" s="401"/>
      <c r="C2381" s="401"/>
      <c r="D2381" s="401"/>
      <c r="E2381" s="2"/>
      <c r="F2381" s="487"/>
      <c r="G2381" s="401"/>
      <c r="H2381" s="484"/>
      <c r="I2381" s="485"/>
      <c r="J2381" s="401"/>
      <c r="K2381" s="401"/>
    </row>
    <row r="2382" customFormat="false" ht="15" hidden="false" customHeight="false" outlineLevel="0" collapsed="false">
      <c r="A2382" s="486" t="s">
        <v>1848</v>
      </c>
      <c r="B2382" s="401"/>
      <c r="C2382" s="401"/>
      <c r="D2382" s="401"/>
      <c r="E2382" s="2"/>
      <c r="F2382" s="487"/>
      <c r="G2382" s="401"/>
      <c r="H2382" s="484"/>
      <c r="I2382" s="485"/>
      <c r="J2382" s="401"/>
      <c r="K2382" s="401"/>
    </row>
    <row r="2383" customFormat="false" ht="15" hidden="false" customHeight="false" outlineLevel="0" collapsed="false">
      <c r="A2383" s="486" t="s">
        <v>1849</v>
      </c>
      <c r="B2383" s="401"/>
      <c r="C2383" s="401"/>
      <c r="D2383" s="401"/>
      <c r="E2383" s="401"/>
      <c r="F2383" s="483"/>
      <c r="G2383" s="401"/>
      <c r="H2383" s="484"/>
      <c r="I2383" s="485"/>
      <c r="J2383" s="401"/>
      <c r="K2383" s="401"/>
    </row>
    <row r="2384" customFormat="false" ht="15" hidden="false" customHeight="false" outlineLevel="0" collapsed="false">
      <c r="A2384" s="486" t="s">
        <v>1850</v>
      </c>
      <c r="B2384" s="401"/>
      <c r="C2384" s="401"/>
      <c r="D2384" s="401"/>
      <c r="E2384" s="401"/>
      <c r="F2384" s="483"/>
      <c r="G2384" s="401"/>
      <c r="H2384" s="484"/>
      <c r="I2384" s="485"/>
      <c r="J2384" s="401"/>
      <c r="K2384" s="401"/>
    </row>
    <row r="2385" customFormat="false" ht="15" hidden="false" customHeight="false" outlineLevel="0" collapsed="false">
      <c r="A2385" s="488" t="s">
        <v>1851</v>
      </c>
      <c r="B2385" s="401"/>
      <c r="C2385" s="401"/>
      <c r="D2385" s="401"/>
      <c r="E2385" s="401"/>
      <c r="F2385" s="483"/>
      <c r="G2385" s="401"/>
      <c r="H2385" s="484"/>
      <c r="I2385" s="485"/>
      <c r="J2385" s="401"/>
      <c r="K2385" s="401"/>
    </row>
    <row r="2386" customFormat="false" ht="15" hidden="false" customHeight="false" outlineLevel="0" collapsed="false">
      <c r="A2386" s="488" t="s">
        <v>1852</v>
      </c>
      <c r="B2386" s="401"/>
      <c r="C2386" s="401"/>
      <c r="D2386" s="401"/>
      <c r="E2386" s="401"/>
      <c r="F2386" s="483"/>
      <c r="G2386" s="401"/>
      <c r="H2386" s="484"/>
      <c r="I2386" s="485"/>
      <c r="J2386" s="401"/>
      <c r="K2386" s="401"/>
    </row>
    <row r="2387" customFormat="false" ht="15" hidden="false" customHeight="false" outlineLevel="0" collapsed="false">
      <c r="A2387" s="488" t="s">
        <v>1853</v>
      </c>
      <c r="B2387" s="401"/>
      <c r="C2387" s="401"/>
      <c r="D2387" s="401"/>
      <c r="E2387" s="401"/>
      <c r="F2387" s="483"/>
      <c r="G2387" s="401"/>
      <c r="H2387" s="484"/>
      <c r="I2387" s="485"/>
      <c r="J2387" s="401"/>
      <c r="K2387" s="401"/>
    </row>
    <row r="2388" customFormat="false" ht="15" hidden="false" customHeight="false" outlineLevel="0" collapsed="false">
      <c r="A2388" s="489" t="s">
        <v>1854</v>
      </c>
      <c r="B2388" s="401"/>
      <c r="C2388" s="401"/>
      <c r="D2388" s="401"/>
      <c r="E2388" s="401"/>
      <c r="F2388" s="483"/>
      <c r="G2388" s="401"/>
      <c r="H2388" s="484"/>
      <c r="I2388" s="485"/>
      <c r="J2388" s="401"/>
      <c r="K2388" s="401"/>
    </row>
    <row r="2389" customFormat="false" ht="13.8" hidden="false" customHeight="false" outlineLevel="0" collapsed="false">
      <c r="A2389" s="490" t="s">
        <v>1855</v>
      </c>
      <c r="B2389" s="401"/>
      <c r="C2389" s="401"/>
      <c r="D2389" s="401"/>
      <c r="E2389" s="401"/>
      <c r="F2389" s="483"/>
      <c r="G2389" s="401"/>
      <c r="H2389" s="484"/>
      <c r="I2389" s="485"/>
      <c r="J2389" s="401"/>
      <c r="K2389" s="401"/>
    </row>
    <row r="2390" customFormat="false" ht="13.8" hidden="false" customHeight="false" outlineLevel="0" collapsed="false">
      <c r="A2390" s="490" t="s">
        <v>1856</v>
      </c>
      <c r="B2390" s="401"/>
      <c r="C2390" s="401"/>
      <c r="D2390" s="401"/>
      <c r="E2390" s="401"/>
      <c r="F2390" s="483"/>
      <c r="G2390" s="401"/>
      <c r="H2390" s="484"/>
      <c r="I2390" s="485"/>
      <c r="J2390" s="401"/>
      <c r="K2390" s="401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N1:N2357"/>
  <hyperlinks>
    <hyperlink ref="F7" r:id="rId1" display="https://www.hollandbulbmarket.nl/downloads/Catalogus_Spring_2023-24.pdf"/>
    <hyperlink ref="A2390" r:id="rId2" display="info@center-flowers.com"/>
  </hyperlinks>
  <printOptions headings="false" gridLines="false" gridLinesSet="true" horizontalCentered="false" verticalCentered="false"/>
  <pageMargins left="0.196527777777778" right="0.157638888888889" top="0.511805555555555" bottom="0.472916666666667" header="0.315277777777778" footer="0.315277777777778"/>
  <pageSetup paperSize="9" scale="95" fitToWidth="1" fitToHeight="1" pageOrder="downThenOver" orientation="portrait" blackAndWhite="false" draft="false" cellComments="none" horizontalDpi="300" verticalDpi="300" copies="1"/>
  <headerFooter differentFirst="false" differentOddEven="false">
    <oddHeader>&amp;C&amp;D</oddHeader>
    <oddFooter>&amp;C&amp;P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LibreOffice/7.2.4.1$Windows_X86_64 LibreOffice_project/27d75539669ac387bb498e35313b970b7fe9c4f9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2016-09-22T13:29:56Z</dcterms:created>
  <dc:creator>admin4</dc:creator>
  <dc:description/>
  <dc:language>ru-RU</dc:language>
  <cp:lastModifiedBy/>
  <cp:lastPrinted>2022-07-06T10:36:02Z</cp:lastPrinted>
  <dcterms:modified xsi:type="dcterms:W3CDTF">2022-11-17T12:49:04Z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