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derpriceform" sheetId="1" state="visible" r:id="rId2"/>
  </sheets>
  <definedNames>
    <definedName function="false" hidden="false" localSheetId="0" name="_xlnm.Print_Titles" vbProcedure="false">Orderpriceform!$4:$4</definedName>
    <definedName function="false" hidden="true" localSheetId="0" name="_xlnm._FilterDatabase" vbProcedure="false">Orderpriceform!$M$1:$M$1877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<sst xmlns="http://schemas.openxmlformats.org/spreadsheetml/2006/main" count="8796" uniqueCount="2012">
  <si>
    <t xml:space="preserve">объем</t>
  </si>
  <si>
    <t xml:space="preserve">руб</t>
  </si>
  <si>
    <t xml:space="preserve">ПРАЙС-ЛИСТ пакетированная луковица и шоубоксы ОСЕНЬ 2025</t>
  </si>
  <si>
    <t xml:space="preserve">Осень 2025</t>
  </si>
  <si>
    <t xml:space="preserve">*</t>
  </si>
  <si>
    <t xml:space="preserve">Ф.И.О.</t>
  </si>
  <si>
    <r>
      <rPr>
        <b val="true"/>
        <sz val="8"/>
        <rFont val="Arial"/>
        <family val="2"/>
        <charset val="204"/>
      </rPr>
      <t xml:space="preserve">30-07-2025 отправка</t>
    </r>
    <r>
      <rPr>
        <b val="true"/>
        <sz val="8"/>
        <color rgb="FFFF0000"/>
        <rFont val="Arial"/>
        <family val="2"/>
        <charset val="1"/>
      </rPr>
      <t xml:space="preserve"> </t>
    </r>
    <r>
      <rPr>
        <b val="true"/>
        <sz val="8"/>
        <color rgb="FFFFC000"/>
        <rFont val="Arial"/>
        <family val="2"/>
        <charset val="204"/>
      </rPr>
      <t xml:space="preserve">Оранжевые</t>
    </r>
    <r>
      <rPr>
        <b val="true"/>
        <sz val="8"/>
        <color rgb="FFFF0000"/>
        <rFont val="Arial"/>
        <family val="2"/>
        <charset val="1"/>
      </rPr>
      <t xml:space="preserve"> </t>
    </r>
    <r>
      <rPr>
        <b val="true"/>
        <sz val="8"/>
        <rFont val="Arial"/>
        <family val="2"/>
        <charset val="204"/>
      </rPr>
      <t xml:space="preserve">ячейки</t>
    </r>
  </si>
  <si>
    <t xml:space="preserve">Желтые ячейки — НОВИНКИ!</t>
  </si>
  <si>
    <r>
      <rPr>
        <b val="true"/>
        <sz val="8"/>
        <rFont val="Arial"/>
        <family val="2"/>
        <charset val="204"/>
      </rPr>
      <t xml:space="preserve">20-08-2025 отправка</t>
    </r>
    <r>
      <rPr>
        <b val="true"/>
        <sz val="8"/>
        <color rgb="FFFF0000"/>
        <rFont val="Arial"/>
        <family val="2"/>
        <charset val="1"/>
      </rPr>
      <t xml:space="preserve"> </t>
    </r>
    <r>
      <rPr>
        <b val="true"/>
        <sz val="8"/>
        <color rgb="FF00B050"/>
        <rFont val="Arial"/>
        <family val="2"/>
        <charset val="204"/>
      </rPr>
      <t xml:space="preserve">Зеленые</t>
    </r>
    <r>
      <rPr>
        <b val="true"/>
        <sz val="8"/>
        <color rgb="FFFF0000"/>
        <rFont val="Arial"/>
        <family val="2"/>
        <charset val="1"/>
      </rPr>
      <t xml:space="preserve"> </t>
    </r>
    <r>
      <rPr>
        <b val="true"/>
        <sz val="8"/>
        <rFont val="Arial"/>
        <family val="2"/>
        <charset val="204"/>
      </rPr>
      <t xml:space="preserve">и</t>
    </r>
    <r>
      <rPr>
        <b val="true"/>
        <sz val="8"/>
        <color rgb="FFFF0000"/>
        <rFont val="Arial"/>
        <family val="2"/>
        <charset val="1"/>
      </rPr>
      <t xml:space="preserve"> </t>
    </r>
    <r>
      <rPr>
        <b val="true"/>
        <sz val="8"/>
        <color rgb="FFFFC000"/>
        <rFont val="Arial"/>
        <family val="2"/>
        <charset val="204"/>
      </rPr>
      <t xml:space="preserve">Оранжевые</t>
    </r>
    <r>
      <rPr>
        <b val="true"/>
        <sz val="8"/>
        <color rgb="FFFF0000"/>
        <rFont val="Arial"/>
        <family val="2"/>
        <charset val="1"/>
      </rPr>
      <t xml:space="preserve"> </t>
    </r>
    <r>
      <rPr>
        <b val="true"/>
        <sz val="8"/>
        <rFont val="Arial"/>
        <family val="2"/>
        <charset val="204"/>
      </rPr>
      <t xml:space="preserve">ячейки</t>
    </r>
  </si>
  <si>
    <r>
      <rPr>
        <b val="true"/>
        <sz val="8"/>
        <rFont val="Arial"/>
        <family val="2"/>
        <charset val="204"/>
      </rPr>
      <t xml:space="preserve">10-09-2025 отправка</t>
    </r>
    <r>
      <rPr>
        <b val="true"/>
        <sz val="8"/>
        <color rgb="FFFF0000"/>
        <rFont val="Arial"/>
        <family val="2"/>
        <charset val="1"/>
      </rPr>
      <t xml:space="preserve"> </t>
    </r>
    <r>
      <rPr>
        <b val="true"/>
        <sz val="8"/>
        <color rgb="FF00B0F0"/>
        <rFont val="Arial"/>
        <family val="2"/>
        <charset val="204"/>
      </rPr>
      <t xml:space="preserve">Синие,</t>
    </r>
    <r>
      <rPr>
        <b val="true"/>
        <sz val="8"/>
        <color rgb="FFFF0000"/>
        <rFont val="Arial"/>
        <family val="2"/>
        <charset val="1"/>
      </rPr>
      <t xml:space="preserve"> </t>
    </r>
    <r>
      <rPr>
        <b val="true"/>
        <sz val="8"/>
        <color rgb="FF00B050"/>
        <rFont val="Arial"/>
        <family val="2"/>
        <charset val="204"/>
      </rPr>
      <t xml:space="preserve">Зеленые</t>
    </r>
    <r>
      <rPr>
        <b val="true"/>
        <sz val="8"/>
        <color rgb="FFFF0000"/>
        <rFont val="Arial"/>
        <family val="2"/>
        <charset val="1"/>
      </rPr>
      <t xml:space="preserve"> </t>
    </r>
    <r>
      <rPr>
        <b val="true"/>
        <sz val="8"/>
        <rFont val="Arial"/>
        <family val="2"/>
        <charset val="204"/>
      </rPr>
      <t xml:space="preserve">и</t>
    </r>
    <r>
      <rPr>
        <b val="true"/>
        <sz val="8"/>
        <color rgb="FFFF0000"/>
        <rFont val="Arial"/>
        <family val="2"/>
        <charset val="1"/>
      </rPr>
      <t xml:space="preserve"> </t>
    </r>
    <r>
      <rPr>
        <b val="true"/>
        <sz val="8"/>
        <color rgb="FFFFC000"/>
        <rFont val="Arial"/>
        <family val="2"/>
        <charset val="204"/>
      </rPr>
      <t xml:space="preserve">Оранжевые</t>
    </r>
    <r>
      <rPr>
        <b val="true"/>
        <sz val="8"/>
        <color rgb="FFFF0000"/>
        <rFont val="Arial"/>
        <family val="2"/>
        <charset val="1"/>
      </rPr>
      <t xml:space="preserve"> </t>
    </r>
    <r>
      <rPr>
        <b val="true"/>
        <sz val="8"/>
        <rFont val="Arial"/>
        <family val="2"/>
        <charset val="204"/>
      </rPr>
      <t xml:space="preserve">ячейки</t>
    </r>
  </si>
  <si>
    <t xml:space="preserve">ОТДЕЛЬНЫЕ формы заказа для каждой даты отправки.</t>
  </si>
  <si>
    <t xml:space="preserve">артикул</t>
  </si>
  <si>
    <t xml:space="preserve">ЗАКАЗ</t>
  </si>
  <si>
    <t xml:space="preserve">упаковок в коробке</t>
  </si>
  <si>
    <t xml:space="preserve">луковиц/уп</t>
  </si>
  <si>
    <t xml:space="preserve">цена</t>
  </si>
  <si>
    <t xml:space="preserve">упаковка</t>
  </si>
  <si>
    <t xml:space="preserve">вид</t>
  </si>
  <si>
    <t xml:space="preserve">сорт</t>
  </si>
  <si>
    <t xml:space="preserve">размер</t>
  </si>
  <si>
    <t xml:space="preserve">стр</t>
  </si>
  <si>
    <t xml:space="preserve">total price</t>
  </si>
  <si>
    <r>
      <rPr>
        <b val="true"/>
        <i val="true"/>
        <sz val="14"/>
        <color rgb="FF000000"/>
        <rFont val="Arial"/>
        <family val="2"/>
        <charset val="1"/>
      </rPr>
      <t xml:space="preserve">XCLUSIVE COLLECTION</t>
    </r>
    <r>
      <rPr>
        <b val="true"/>
        <sz val="14"/>
        <color rgb="FF000000"/>
        <rFont val="Arial"/>
        <family val="2"/>
        <charset val="1"/>
      </rPr>
      <t xml:space="preserve"> CAPPERLINE (price p/bag)</t>
    </r>
  </si>
  <si>
    <t xml:space="preserve">Tulips</t>
  </si>
  <si>
    <t xml:space="preserve">15232</t>
  </si>
  <si>
    <t xml:space="preserve">x</t>
  </si>
  <si>
    <t xml:space="preserve">bag</t>
  </si>
  <si>
    <t xml:space="preserve">LF</t>
  </si>
  <si>
    <t xml:space="preserve">Lily Pure</t>
  </si>
  <si>
    <t xml:space="preserve">11/12</t>
  </si>
  <si>
    <t xml:space="preserve">FLYER</t>
  </si>
  <si>
    <t xml:space="preserve">15252</t>
  </si>
  <si>
    <t xml:space="preserve">PAR</t>
  </si>
  <si>
    <t xml:space="preserve">Estella Rijnveld</t>
  </si>
  <si>
    <t xml:space="preserve">15151</t>
  </si>
  <si>
    <t xml:space="preserve">SE</t>
  </si>
  <si>
    <t xml:space="preserve">White Prince</t>
  </si>
  <si>
    <t xml:space="preserve">15251</t>
  </si>
  <si>
    <t xml:space="preserve">Cabanna</t>
  </si>
  <si>
    <t xml:space="preserve">15191</t>
  </si>
  <si>
    <t xml:space="preserve">DBL</t>
  </si>
  <si>
    <t xml:space="preserve">Sunlover</t>
  </si>
  <si>
    <t xml:space="preserve">15211</t>
  </si>
  <si>
    <t xml:space="preserve">FR</t>
  </si>
  <si>
    <t xml:space="preserve">Neglige</t>
  </si>
  <si>
    <t xml:space="preserve">15231</t>
  </si>
  <si>
    <t xml:space="preserve">Claudia</t>
  </si>
  <si>
    <t xml:space="preserve">15162</t>
  </si>
  <si>
    <t xml:space="preserve">Candy Prince</t>
  </si>
  <si>
    <t xml:space="preserve">15254</t>
  </si>
  <si>
    <t xml:space="preserve">Texas Gold</t>
  </si>
  <si>
    <t xml:space="preserve">15212</t>
  </si>
  <si>
    <t xml:space="preserve">Party Clown</t>
  </si>
  <si>
    <t xml:space="preserve">15253</t>
  </si>
  <si>
    <t xml:space="preserve">DWH</t>
  </si>
  <si>
    <t xml:space="preserve">Red Impression</t>
  </si>
  <si>
    <t xml:space="preserve">15161</t>
  </si>
  <si>
    <t xml:space="preserve">TRT</t>
  </si>
  <si>
    <t xml:space="preserve">Flaming Flag</t>
  </si>
  <si>
    <t xml:space="preserve">Allium</t>
  </si>
  <si>
    <t xml:space="preserve">15001</t>
  </si>
  <si>
    <t xml:space="preserve">Gladiator</t>
  </si>
  <si>
    <t xml:space="preserve">18/20</t>
  </si>
  <si>
    <t xml:space="preserve">15002</t>
  </si>
  <si>
    <t xml:space="preserve">Schubertii</t>
  </si>
  <si>
    <t xml:space="preserve">10/12</t>
  </si>
  <si>
    <t xml:space="preserve">Hyacinthus</t>
  </si>
  <si>
    <t xml:space="preserve">15052</t>
  </si>
  <si>
    <t xml:space="preserve">Gipsy Queen</t>
  </si>
  <si>
    <t xml:space="preserve">15/16</t>
  </si>
  <si>
    <t xml:space="preserve">15051</t>
  </si>
  <si>
    <t xml:space="preserve">Peter Stuyvesant</t>
  </si>
  <si>
    <t xml:space="preserve">Leucojum</t>
  </si>
  <si>
    <t xml:space="preserve">15065</t>
  </si>
  <si>
    <t xml:space="preserve">Aestivum</t>
  </si>
  <si>
    <t xml:space="preserve">Crocus</t>
  </si>
  <si>
    <t xml:space="preserve">15021</t>
  </si>
  <si>
    <t xml:space="preserve">Pickwick</t>
  </si>
  <si>
    <t xml:space="preserve">7/8</t>
  </si>
  <si>
    <t xml:space="preserve">Muscari</t>
  </si>
  <si>
    <t xml:space="preserve">15072</t>
  </si>
  <si>
    <t xml:space="preserve">Pink Sunrise</t>
  </si>
  <si>
    <t xml:space="preserve">5/6</t>
  </si>
  <si>
    <t xml:space="preserve">15071</t>
  </si>
  <si>
    <t xml:space="preserve">Azureum</t>
  </si>
  <si>
    <t xml:space="preserve">Fritillaria</t>
  </si>
  <si>
    <t xml:space="preserve">15041</t>
  </si>
  <si>
    <t xml:space="preserve">Rubra</t>
  </si>
  <si>
    <t xml:space="preserve">20/22</t>
  </si>
  <si>
    <t xml:space="preserve">Narcissus</t>
  </si>
  <si>
    <t xml:space="preserve">15081</t>
  </si>
  <si>
    <t xml:space="preserve">Dutch Master</t>
  </si>
  <si>
    <t xml:space="preserve">12/14</t>
  </si>
  <si>
    <t xml:space="preserve">15091</t>
  </si>
  <si>
    <t xml:space="preserve">Sempre Avanti</t>
  </si>
  <si>
    <t xml:space="preserve">15101</t>
  </si>
  <si>
    <t xml:space="preserve">Verdin</t>
  </si>
  <si>
    <t xml:space="preserve">                         </t>
  </si>
  <si>
    <t xml:space="preserve">       </t>
  </si>
  <si>
    <t xml:space="preserve">RETAIL PROGRAMME (price p/item)</t>
  </si>
  <si>
    <t xml:space="preserve">6 Layer Open Top Rack</t>
  </si>
  <si>
    <t xml:space="preserve">item</t>
  </si>
  <si>
    <t xml:space="preserve">open top</t>
  </si>
  <si>
    <t xml:space="preserve">6 Layer Rack Xclusive (nutral colour)</t>
  </si>
  <si>
    <t xml:space="preserve">80021</t>
  </si>
  <si>
    <t xml:space="preserve">6 Layer Rack Xclusive (black colour)</t>
  </si>
  <si>
    <t xml:space="preserve">6 Layer Pin Rack</t>
  </si>
  <si>
    <t xml:space="preserve">pin display</t>
  </si>
  <si>
    <t xml:space="preserve">80023</t>
  </si>
  <si>
    <r>
      <rPr>
        <b val="true"/>
        <sz val="12"/>
        <color rgb="FF000000"/>
        <rFont val="Arial"/>
        <family val="2"/>
        <charset val="1"/>
      </rPr>
      <t xml:space="preserve">SUPER BUDGET CAPPERLINE (price p/bag) </t>
    </r>
    <r>
      <rPr>
        <b val="true"/>
        <u val="single"/>
        <sz val="10"/>
        <color rgb="FFFF0000"/>
        <rFont val="Arial"/>
        <family val="2"/>
        <charset val="204"/>
      </rPr>
      <t xml:space="preserve">МИН.ЗАКАЗ=10 КОРОБОК НА ТОВАР!!</t>
    </r>
  </si>
  <si>
    <t xml:space="preserve">17001</t>
  </si>
  <si>
    <t xml:space="preserve">Fostery King</t>
  </si>
  <si>
    <t xml:space="preserve">10/11</t>
  </si>
  <si>
    <t xml:space="preserve">17002</t>
  </si>
  <si>
    <t xml:space="preserve">Golden Parade</t>
  </si>
  <si>
    <t xml:space="preserve">17003</t>
  </si>
  <si>
    <t xml:space="preserve">Mystic van Eijk</t>
  </si>
  <si>
    <t xml:space="preserve">17015</t>
  </si>
  <si>
    <t xml:space="preserve">17016</t>
  </si>
  <si>
    <t xml:space="preserve">Purple Prince </t>
  </si>
  <si>
    <t xml:space="preserve">17025</t>
  </si>
  <si>
    <t xml:space="preserve">TR</t>
  </si>
  <si>
    <t xml:space="preserve">Gavota</t>
  </si>
  <si>
    <t xml:space="preserve">17026</t>
  </si>
  <si>
    <t xml:space="preserve">Guus Papendrecht </t>
  </si>
  <si>
    <t xml:space="preserve">17027</t>
  </si>
  <si>
    <t xml:space="preserve">André Citroën </t>
  </si>
  <si>
    <t xml:space="preserve">17028</t>
  </si>
  <si>
    <t xml:space="preserve">Holland Queen </t>
  </si>
  <si>
    <t xml:space="preserve">17029</t>
  </si>
  <si>
    <t xml:space="preserve">Ronaldo</t>
  </si>
  <si>
    <t xml:space="preserve">17045</t>
  </si>
  <si>
    <t xml:space="preserve">KAUF</t>
  </si>
  <si>
    <t xml:space="preserve">Johann Strauss</t>
  </si>
  <si>
    <t xml:space="preserve">17046</t>
  </si>
  <si>
    <t xml:space="preserve">Corona </t>
  </si>
  <si>
    <t xml:space="preserve">17051</t>
  </si>
  <si>
    <t xml:space="preserve">17052</t>
  </si>
  <si>
    <t xml:space="preserve">Miranda</t>
  </si>
  <si>
    <t xml:space="preserve">17053</t>
  </si>
  <si>
    <t xml:space="preserve">Yellow Pomponette</t>
  </si>
  <si>
    <t xml:space="preserve">17054</t>
  </si>
  <si>
    <t xml:space="preserve">Aveyron</t>
  </si>
  <si>
    <t xml:space="preserve">17055</t>
  </si>
  <si>
    <t xml:space="preserve">Negrita Double</t>
  </si>
  <si>
    <t xml:space="preserve">17061</t>
  </si>
  <si>
    <t xml:space="preserve">Crispy Mary</t>
  </si>
  <si>
    <t xml:space="preserve">17062</t>
  </si>
  <si>
    <t xml:space="preserve">Arma</t>
  </si>
  <si>
    <t xml:space="preserve">17063</t>
  </si>
  <si>
    <t xml:space="preserve">Dallas</t>
  </si>
  <si>
    <t xml:space="preserve">17064</t>
  </si>
  <si>
    <t xml:space="preserve">Tiano</t>
  </si>
  <si>
    <t xml:space="preserve">17071</t>
  </si>
  <si>
    <t xml:space="preserve">Claudia </t>
  </si>
  <si>
    <t xml:space="preserve">17072</t>
  </si>
  <si>
    <t xml:space="preserve">Aladdin</t>
  </si>
  <si>
    <t xml:space="preserve">17073</t>
  </si>
  <si>
    <t xml:space="preserve">Flashback</t>
  </si>
  <si>
    <t xml:space="preserve">17081</t>
  </si>
  <si>
    <t xml:space="preserve">Holland Happening</t>
  </si>
  <si>
    <t xml:space="preserve">17082</t>
  </si>
  <si>
    <t xml:space="preserve">17083</t>
  </si>
  <si>
    <t xml:space="preserve">Parrot Prince</t>
  </si>
  <si>
    <t xml:space="preserve">Narcissus*</t>
  </si>
  <si>
    <t xml:space="preserve">17101</t>
  </si>
  <si>
    <t xml:space="preserve">MINI</t>
  </si>
  <si>
    <t xml:space="preserve">Tete a Tete </t>
  </si>
  <si>
    <t xml:space="preserve">8/10</t>
  </si>
  <si>
    <t xml:space="preserve">17102</t>
  </si>
  <si>
    <t xml:space="preserve">Minnow </t>
  </si>
  <si>
    <t xml:space="preserve">17103</t>
  </si>
  <si>
    <t xml:space="preserve">LARGE</t>
  </si>
  <si>
    <t xml:space="preserve">Slim Whitman </t>
  </si>
  <si>
    <t xml:space="preserve">17104</t>
  </si>
  <si>
    <t xml:space="preserve">Red Devon</t>
  </si>
  <si>
    <t xml:space="preserve">17105</t>
  </si>
  <si>
    <t xml:space="preserve">17106</t>
  </si>
  <si>
    <t xml:space="preserve">Replete</t>
  </si>
  <si>
    <t xml:space="preserve">17107</t>
  </si>
  <si>
    <t xml:space="preserve">Rip van Winkle</t>
  </si>
  <si>
    <t xml:space="preserve">Hyacinths</t>
  </si>
  <si>
    <t xml:space="preserve">17125</t>
  </si>
  <si>
    <t xml:space="preserve">Carnegie </t>
  </si>
  <si>
    <t xml:space="preserve">14/15</t>
  </si>
  <si>
    <t xml:space="preserve">17126</t>
  </si>
  <si>
    <t xml:space="preserve">Blue Jacket </t>
  </si>
  <si>
    <t xml:space="preserve">17127</t>
  </si>
  <si>
    <t xml:space="preserve">Pink Pearl </t>
  </si>
  <si>
    <t xml:space="preserve">17128</t>
  </si>
  <si>
    <t xml:space="preserve">City of Haarlem</t>
  </si>
  <si>
    <t xml:space="preserve">17129</t>
  </si>
  <si>
    <t xml:space="preserve">Jan Bos</t>
  </si>
  <si>
    <t xml:space="preserve">17130</t>
  </si>
  <si>
    <t xml:space="preserve">Delft Blue</t>
  </si>
  <si>
    <t xml:space="preserve">17131</t>
  </si>
  <si>
    <t xml:space="preserve">China Pink</t>
  </si>
  <si>
    <t xml:space="preserve">17141</t>
  </si>
  <si>
    <t xml:space="preserve">Ruby Giant </t>
  </si>
  <si>
    <t xml:space="preserve">5/7</t>
  </si>
  <si>
    <t xml:space="preserve">17142</t>
  </si>
  <si>
    <t xml:space="preserve">Fuscontinctus </t>
  </si>
  <si>
    <t xml:space="preserve">17146</t>
  </si>
  <si>
    <t xml:space="preserve">King of Striped</t>
  </si>
  <si>
    <t xml:space="preserve">6/7</t>
  </si>
  <si>
    <t xml:space="preserve">Miscellaneous</t>
  </si>
  <si>
    <t xml:space="preserve">17151</t>
  </si>
  <si>
    <t xml:space="preserve">Muscari Armeniacum</t>
  </si>
  <si>
    <t xml:space="preserve">17155</t>
  </si>
  <si>
    <t xml:space="preserve">Chionodoxa Forbesii </t>
  </si>
  <si>
    <t xml:space="preserve">17421</t>
  </si>
  <si>
    <t xml:space="preserve">Freesia Double Mixed</t>
  </si>
  <si>
    <t xml:space="preserve">17424</t>
  </si>
  <si>
    <t xml:space="preserve">Anemone De Caen Mixed</t>
  </si>
  <si>
    <t xml:space="preserve">BEST BUY CAPPERLINE (price p/bag)</t>
  </si>
  <si>
    <t xml:space="preserve">37101</t>
  </si>
  <si>
    <t xml:space="preserve">Banja Luka</t>
  </si>
  <si>
    <t xml:space="preserve">37137</t>
  </si>
  <si>
    <t xml:space="preserve">Jaap Groot</t>
  </si>
  <si>
    <t xml:space="preserve">37138</t>
  </si>
  <si>
    <t xml:space="preserve">37139</t>
  </si>
  <si>
    <t xml:space="preserve">Apricot Impression</t>
  </si>
  <si>
    <t xml:space="preserve">37089</t>
  </si>
  <si>
    <t xml:space="preserve">37090</t>
  </si>
  <si>
    <t xml:space="preserve">37107</t>
  </si>
  <si>
    <t xml:space="preserve">FOS</t>
  </si>
  <si>
    <t xml:space="preserve">Purissima</t>
  </si>
  <si>
    <t xml:space="preserve">37142</t>
  </si>
  <si>
    <t xml:space="preserve">Albert Heyn</t>
  </si>
  <si>
    <t xml:space="preserve">37091</t>
  </si>
  <si>
    <t xml:space="preserve">Hitparade</t>
  </si>
  <si>
    <t xml:space="preserve">37112</t>
  </si>
  <si>
    <t xml:space="preserve">GR</t>
  </si>
  <si>
    <t xml:space="preserve">Oriental Beauty</t>
  </si>
  <si>
    <t xml:space="preserve">37113</t>
  </si>
  <si>
    <t xml:space="preserve">37145</t>
  </si>
  <si>
    <t xml:space="preserve">Corona</t>
  </si>
  <si>
    <t xml:space="preserve">37117</t>
  </si>
  <si>
    <t xml:space="preserve">Purple Prince</t>
  </si>
  <si>
    <t xml:space="preserve">37118</t>
  </si>
  <si>
    <t xml:space="preserve">SL</t>
  </si>
  <si>
    <t xml:space="preserve">Queen of Night</t>
  </si>
  <si>
    <t xml:space="preserve">37119</t>
  </si>
  <si>
    <t xml:space="preserve">Laura Fygi</t>
  </si>
  <si>
    <t xml:space="preserve">37120</t>
  </si>
  <si>
    <t xml:space="preserve">37121</t>
  </si>
  <si>
    <t xml:space="preserve">Shirley</t>
  </si>
  <si>
    <t xml:space="preserve">37122</t>
  </si>
  <si>
    <t xml:space="preserve">Jimmy</t>
  </si>
  <si>
    <t xml:space="preserve">37123</t>
  </si>
  <si>
    <t xml:space="preserve">Muralto</t>
  </si>
  <si>
    <t xml:space="preserve">37124</t>
  </si>
  <si>
    <t xml:space="preserve">Princes Irene</t>
  </si>
  <si>
    <t xml:space="preserve">37125</t>
  </si>
  <si>
    <t xml:space="preserve">37126</t>
  </si>
  <si>
    <t xml:space="preserve">Ile de France</t>
  </si>
  <si>
    <t xml:space="preserve">37127</t>
  </si>
  <si>
    <t xml:space="preserve">Washington</t>
  </si>
  <si>
    <t xml:space="preserve">37129</t>
  </si>
  <si>
    <t xml:space="preserve">Stronggold</t>
  </si>
  <si>
    <t xml:space="preserve">37130</t>
  </si>
  <si>
    <t xml:space="preserve">Antartica</t>
  </si>
  <si>
    <t xml:space="preserve">37131</t>
  </si>
  <si>
    <t xml:space="preserve">Blue Amaible</t>
  </si>
  <si>
    <t xml:space="preserve">37072</t>
  </si>
  <si>
    <t xml:space="preserve">Jumbo Pink</t>
  </si>
  <si>
    <t xml:space="preserve">37073</t>
  </si>
  <si>
    <t xml:space="preserve">Negrita</t>
  </si>
  <si>
    <t xml:space="preserve">37132</t>
  </si>
  <si>
    <t xml:space="preserve">Denmark</t>
  </si>
  <si>
    <t xml:space="preserve">37133</t>
  </si>
  <si>
    <t xml:space="preserve">Playgirl</t>
  </si>
  <si>
    <t xml:space="preserve">37134</t>
  </si>
  <si>
    <t xml:space="preserve">Pole Position</t>
  </si>
  <si>
    <t xml:space="preserve">37135</t>
  </si>
  <si>
    <t xml:space="preserve">37136</t>
  </si>
  <si>
    <t xml:space="preserve">Cape Town</t>
  </si>
  <si>
    <t xml:space="preserve">37128</t>
  </si>
  <si>
    <t xml:space="preserve">Mixed</t>
  </si>
  <si>
    <t xml:space="preserve">37103</t>
  </si>
  <si>
    <t xml:space="preserve">Abba</t>
  </si>
  <si>
    <t xml:space="preserve">37104</t>
  </si>
  <si>
    <t xml:space="preserve">Angelique</t>
  </si>
  <si>
    <t xml:space="preserve">37105</t>
  </si>
  <si>
    <t xml:space="preserve">Blue Diamond</t>
  </si>
  <si>
    <t xml:space="preserve">37106</t>
  </si>
  <si>
    <t xml:space="preserve">Horizon</t>
  </si>
  <si>
    <t xml:space="preserve">37140</t>
  </si>
  <si>
    <t xml:space="preserve">Monte Peony</t>
  </si>
  <si>
    <t xml:space="preserve">37141</t>
  </si>
  <si>
    <t xml:space="preserve">Up White</t>
  </si>
  <si>
    <t xml:space="preserve">37093</t>
  </si>
  <si>
    <t xml:space="preserve">Monte Flame</t>
  </si>
  <si>
    <t xml:space="preserve">37075</t>
  </si>
  <si>
    <t xml:space="preserve">Emblazon</t>
  </si>
  <si>
    <t xml:space="preserve">37108</t>
  </si>
  <si>
    <t xml:space="preserve">Curly Sue</t>
  </si>
  <si>
    <t xml:space="preserve">37109</t>
  </si>
  <si>
    <t xml:space="preserve">37110</t>
  </si>
  <si>
    <t xml:space="preserve">Daytona</t>
  </si>
  <si>
    <t xml:space="preserve">37111</t>
  </si>
  <si>
    <t xml:space="preserve">37143</t>
  </si>
  <si>
    <t xml:space="preserve">37144</t>
  </si>
  <si>
    <t xml:space="preserve">Lambada</t>
  </si>
  <si>
    <t xml:space="preserve">37094</t>
  </si>
  <si>
    <t xml:space="preserve">Lion King</t>
  </si>
  <si>
    <t xml:space="preserve">37095</t>
  </si>
  <si>
    <t xml:space="preserve">Exotic Sun</t>
  </si>
  <si>
    <t xml:space="preserve">37076</t>
  </si>
  <si>
    <t xml:space="preserve">Kingston</t>
  </si>
  <si>
    <t xml:space="preserve">37077</t>
  </si>
  <si>
    <t xml:space="preserve">Snow Crystal</t>
  </si>
  <si>
    <t xml:space="preserve">37114</t>
  </si>
  <si>
    <t xml:space="preserve">Ballerina</t>
  </si>
  <si>
    <t xml:space="preserve">37146</t>
  </si>
  <si>
    <t xml:space="preserve">Burgundy</t>
  </si>
  <si>
    <t xml:space="preserve">37147</t>
  </si>
  <si>
    <t xml:space="preserve">Holland Chic</t>
  </si>
  <si>
    <t xml:space="preserve">37096</t>
  </si>
  <si>
    <t xml:space="preserve">Ballade Gold</t>
  </si>
  <si>
    <t xml:space="preserve">37097</t>
  </si>
  <si>
    <t xml:space="preserve">Ballade Dream</t>
  </si>
  <si>
    <t xml:space="preserve">37080</t>
  </si>
  <si>
    <t xml:space="preserve">Ballade White</t>
  </si>
  <si>
    <t xml:space="preserve">37081</t>
  </si>
  <si>
    <t xml:space="preserve">Fire Wings</t>
  </si>
  <si>
    <t xml:space="preserve">37082</t>
  </si>
  <si>
    <t xml:space="preserve">Ballade</t>
  </si>
  <si>
    <t xml:space="preserve">37116</t>
  </si>
  <si>
    <t xml:space="preserve">Rococo</t>
  </si>
  <si>
    <t xml:space="preserve">37148</t>
  </si>
  <si>
    <t xml:space="preserve">Yoko Parrot</t>
  </si>
  <si>
    <t xml:space="preserve">37149</t>
  </si>
  <si>
    <t xml:space="preserve">Super Parrot</t>
  </si>
  <si>
    <t xml:space="preserve">37150</t>
  </si>
  <si>
    <t xml:space="preserve">Black Parrot</t>
  </si>
  <si>
    <t xml:space="preserve">37099</t>
  </si>
  <si>
    <t xml:space="preserve">Blue Parrot</t>
  </si>
  <si>
    <t xml:space="preserve">37078</t>
  </si>
  <si>
    <t xml:space="preserve">Parrot King</t>
  </si>
  <si>
    <t xml:space="preserve">37079</t>
  </si>
  <si>
    <t xml:space="preserve">Weber's Parrot</t>
  </si>
  <si>
    <t xml:space="preserve">37161</t>
  </si>
  <si>
    <t xml:space="preserve">Ice King</t>
  </si>
  <si>
    <t xml:space="preserve">37151</t>
  </si>
  <si>
    <t xml:space="preserve">Golden Ducat</t>
  </si>
  <si>
    <t xml:space="preserve">37156</t>
  </si>
  <si>
    <t xml:space="preserve">37086</t>
  </si>
  <si>
    <t xml:space="preserve">Double Fashion</t>
  </si>
  <si>
    <t xml:space="preserve">37152</t>
  </si>
  <si>
    <t xml:space="preserve">Slim Whitman</t>
  </si>
  <si>
    <t xml:space="preserve">37153</t>
  </si>
  <si>
    <t xml:space="preserve">37159</t>
  </si>
  <si>
    <t xml:space="preserve">British Gamble</t>
  </si>
  <si>
    <t xml:space="preserve">37160</t>
  </si>
  <si>
    <t xml:space="preserve">37085</t>
  </si>
  <si>
    <t xml:space="preserve">Mount Hood</t>
  </si>
  <si>
    <t xml:space="preserve">37155</t>
  </si>
  <si>
    <t xml:space="preserve">37162</t>
  </si>
  <si>
    <t xml:space="preserve">SPLIT</t>
  </si>
  <si>
    <t xml:space="preserve">Cum Laude</t>
  </si>
  <si>
    <t xml:space="preserve">37163</t>
  </si>
  <si>
    <t xml:space="preserve">Printal</t>
  </si>
  <si>
    <t xml:space="preserve">37164</t>
  </si>
  <si>
    <t xml:space="preserve">Tiritomba</t>
  </si>
  <si>
    <t xml:space="preserve">37154</t>
  </si>
  <si>
    <t xml:space="preserve">37157</t>
  </si>
  <si>
    <t xml:space="preserve">Tete a Tete</t>
  </si>
  <si>
    <t xml:space="preserve">37158</t>
  </si>
  <si>
    <t xml:space="preserve">Minnow</t>
  </si>
  <si>
    <t xml:space="preserve">37171</t>
  </si>
  <si>
    <t xml:space="preserve">Yellow</t>
  </si>
  <si>
    <t xml:space="preserve">37172</t>
  </si>
  <si>
    <t xml:space="preserve">White</t>
  </si>
  <si>
    <t xml:space="preserve">37173</t>
  </si>
  <si>
    <t xml:space="preserve">Striped</t>
  </si>
  <si>
    <t xml:space="preserve">37174</t>
  </si>
  <si>
    <t xml:space="preserve">Blue </t>
  </si>
  <si>
    <t xml:space="preserve">37175</t>
  </si>
  <si>
    <t xml:space="preserve">37176</t>
  </si>
  <si>
    <t xml:space="preserve">SPECIE</t>
  </si>
  <si>
    <t xml:space="preserve">Gipsy Girl</t>
  </si>
  <si>
    <t xml:space="preserve">37177</t>
  </si>
  <si>
    <t xml:space="preserve">Cream Beauty</t>
  </si>
  <si>
    <t xml:space="preserve">37178</t>
  </si>
  <si>
    <t xml:space="preserve">BOT</t>
  </si>
  <si>
    <t xml:space="preserve">Sieberi Tricolor</t>
  </si>
  <si>
    <t xml:space="preserve">37181</t>
  </si>
  <si>
    <t xml:space="preserve">37182</t>
  </si>
  <si>
    <t xml:space="preserve">37183</t>
  </si>
  <si>
    <t xml:space="preserve">Fondant</t>
  </si>
  <si>
    <t xml:space="preserve">37184</t>
  </si>
  <si>
    <t xml:space="preserve">Carnegie</t>
  </si>
  <si>
    <t xml:space="preserve">37185</t>
  </si>
  <si>
    <t xml:space="preserve">37187</t>
  </si>
  <si>
    <t xml:space="preserve">Marie</t>
  </si>
  <si>
    <t xml:space="preserve">37083</t>
  </si>
  <si>
    <t xml:space="preserve">37084</t>
  </si>
  <si>
    <t xml:space="preserve">Pink Pearl</t>
  </si>
  <si>
    <t xml:space="preserve">37186</t>
  </si>
  <si>
    <t xml:space="preserve">37191</t>
  </si>
  <si>
    <t xml:space="preserve">Purple Sensation</t>
  </si>
  <si>
    <t xml:space="preserve">37192</t>
  </si>
  <si>
    <t xml:space="preserve">Sphaerocephalon</t>
  </si>
  <si>
    <t xml:space="preserve">5/+</t>
  </si>
  <si>
    <t xml:space="preserve">37202</t>
  </si>
  <si>
    <t xml:space="preserve">Moly</t>
  </si>
  <si>
    <t xml:space="preserve">4/5</t>
  </si>
  <si>
    <t xml:space="preserve">37193</t>
  </si>
  <si>
    <t xml:space="preserve">Anemone</t>
  </si>
  <si>
    <t xml:space="preserve">Anemone Double St. Brigid</t>
  </si>
  <si>
    <t xml:space="preserve">37194</t>
  </si>
  <si>
    <t xml:space="preserve">37195</t>
  </si>
  <si>
    <t xml:space="preserve">Anemone Blanda Mixed</t>
  </si>
  <si>
    <t xml:space="preserve">Miscellaneous Bulbs</t>
  </si>
  <si>
    <t xml:space="preserve">37196</t>
  </si>
  <si>
    <t xml:space="preserve">Chionodoxa Forbesii</t>
  </si>
  <si>
    <t xml:space="preserve">37203</t>
  </si>
  <si>
    <t xml:space="preserve">Chionodoxa Luc. Rosea</t>
  </si>
  <si>
    <t xml:space="preserve">37324</t>
  </si>
  <si>
    <t xml:space="preserve">37197</t>
  </si>
  <si>
    <t xml:space="preserve">Iris Reticulata Gordon</t>
  </si>
  <si>
    <t xml:space="preserve">37204</t>
  </si>
  <si>
    <t xml:space="preserve">Iris Reticulata Purple Gem</t>
  </si>
  <si>
    <t xml:space="preserve">37071</t>
  </si>
  <si>
    <t xml:space="preserve">Iris Danfordiae</t>
  </si>
  <si>
    <t xml:space="preserve">37179</t>
  </si>
  <si>
    <t xml:space="preserve">Dutch Iris Mixed</t>
  </si>
  <si>
    <t xml:space="preserve">37366</t>
  </si>
  <si>
    <t xml:space="preserve">Ixia Mixed</t>
  </si>
  <si>
    <t xml:space="preserve">37198</t>
  </si>
  <si>
    <t xml:space="preserve">37190</t>
  </si>
  <si>
    <t xml:space="preserve">Muscari Botr. Album</t>
  </si>
  <si>
    <t xml:space="preserve">5+</t>
  </si>
  <si>
    <t xml:space="preserve">37199</t>
  </si>
  <si>
    <t xml:space="preserve">Fritillaria Uva Vulpis</t>
  </si>
  <si>
    <t xml:space="preserve">6/+</t>
  </si>
  <si>
    <t xml:space="preserve">37205</t>
  </si>
  <si>
    <t xml:space="preserve">Fritillaria Meleagris Mixed</t>
  </si>
  <si>
    <t xml:space="preserve">37087</t>
  </si>
  <si>
    <t xml:space="preserve">Fritillaria Imp Lutea</t>
  </si>
  <si>
    <t xml:space="preserve">37088</t>
  </si>
  <si>
    <t xml:space="preserve">Fritillaria Imp Rubra</t>
  </si>
  <si>
    <t xml:space="preserve">37200</t>
  </si>
  <si>
    <t xml:space="preserve">Ranunculus Mixed</t>
  </si>
  <si>
    <t xml:space="preserve">37201</t>
  </si>
  <si>
    <t xml:space="preserve">Puschkinia Libanotica</t>
  </si>
  <si>
    <t xml:space="preserve">37206</t>
  </si>
  <si>
    <t xml:space="preserve">Puschkinia Libanotica Alba</t>
  </si>
  <si>
    <t xml:space="preserve">37207</t>
  </si>
  <si>
    <t xml:space="preserve">Oxalis Deppei Iron Cross</t>
  </si>
  <si>
    <t xml:space="preserve">37208</t>
  </si>
  <si>
    <t xml:space="preserve">Hyacinthoides Blue</t>
  </si>
  <si>
    <t xml:space="preserve">37209</t>
  </si>
  <si>
    <t xml:space="preserve">Hyacinthoides Pink </t>
  </si>
  <si>
    <t xml:space="preserve">37210</t>
  </si>
  <si>
    <t xml:space="preserve">Camassia Quamash</t>
  </si>
  <si>
    <t xml:space="preserve">Lilium</t>
  </si>
  <si>
    <t xml:space="preserve">37211</t>
  </si>
  <si>
    <t xml:space="preserve">OR</t>
  </si>
  <si>
    <t xml:space="preserve">Stargazer</t>
  </si>
  <si>
    <t xml:space="preserve">37212</t>
  </si>
  <si>
    <t xml:space="preserve">AS</t>
  </si>
  <si>
    <t xml:space="preserve">Grand Cru</t>
  </si>
  <si>
    <t xml:space="preserve">37213</t>
  </si>
  <si>
    <t xml:space="preserve">Lollypop</t>
  </si>
  <si>
    <t xml:space="preserve">37214</t>
  </si>
  <si>
    <t xml:space="preserve">Gran Paradiso</t>
  </si>
  <si>
    <t xml:space="preserve">37215</t>
  </si>
  <si>
    <t xml:space="preserve">Marseille</t>
  </si>
  <si>
    <t xml:space="preserve">37216</t>
  </si>
  <si>
    <t xml:space="preserve">Navona</t>
  </si>
  <si>
    <t xml:space="preserve">37217</t>
  </si>
  <si>
    <t xml:space="preserve">Acapulco</t>
  </si>
  <si>
    <t xml:space="preserve">37218</t>
  </si>
  <si>
    <t xml:space="preserve">Time Out</t>
  </si>
  <si>
    <t xml:space="preserve">37219</t>
  </si>
  <si>
    <t xml:space="preserve">Salmon Classic</t>
  </si>
  <si>
    <t xml:space="preserve">37220</t>
  </si>
  <si>
    <t xml:space="preserve">L.A. Mixed</t>
  </si>
  <si>
    <t xml:space="preserve">37473</t>
  </si>
  <si>
    <t xml:space="preserve">Paeonia Pink/White</t>
  </si>
  <si>
    <t xml:space="preserve">1/2</t>
  </si>
  <si>
    <t xml:space="preserve">37474</t>
  </si>
  <si>
    <t xml:space="preserve">Paeonia Purple</t>
  </si>
  <si>
    <t xml:space="preserve">37475</t>
  </si>
  <si>
    <t xml:space="preserve">Paeonia Pink</t>
  </si>
  <si>
    <t xml:space="preserve">37476</t>
  </si>
  <si>
    <t xml:space="preserve">Paeonia White</t>
  </si>
  <si>
    <t xml:space="preserve">37477</t>
  </si>
  <si>
    <t xml:space="preserve">Paeonia Red</t>
  </si>
  <si>
    <t xml:space="preserve">37478</t>
  </si>
  <si>
    <t xml:space="preserve">Paeonia Yellow</t>
  </si>
  <si>
    <t xml:space="preserve">STAR CAPPERLINE (price p/bag)</t>
  </si>
  <si>
    <t xml:space="preserve">Burning Heart</t>
  </si>
  <si>
    <t xml:space="preserve">Lanka</t>
  </si>
  <si>
    <t xml:space="preserve">World's Favourite</t>
  </si>
  <si>
    <t xml:space="preserve">Conqueror</t>
  </si>
  <si>
    <t xml:space="preserve">Salmon Impression</t>
  </si>
  <si>
    <t xml:space="preserve">Blushing Apeldoorn</t>
  </si>
  <si>
    <t xml:space="preserve">Purple Pride</t>
  </si>
  <si>
    <t xml:space="preserve">Robbedoes</t>
  </si>
  <si>
    <t xml:space="preserve">Sunny Leo</t>
  </si>
  <si>
    <t xml:space="preserve">Purissima Orange</t>
  </si>
  <si>
    <t xml:space="preserve">Sweetheart</t>
  </si>
  <si>
    <t xml:space="preserve">Purissima King</t>
  </si>
  <si>
    <t xml:space="preserve">White Emperor</t>
  </si>
  <si>
    <t xml:space="preserve">Yellow Purissima</t>
  </si>
  <si>
    <t xml:space="preserve">Salmon Prince</t>
  </si>
  <si>
    <t xml:space="preserve">Sunny Prince</t>
  </si>
  <si>
    <t xml:space="preserve">Hermitage</t>
  </si>
  <si>
    <t xml:space="preserve">Ruby Prince</t>
  </si>
  <si>
    <t xml:space="preserve">Mistic Prince</t>
  </si>
  <si>
    <t xml:space="preserve">Plaisir</t>
  </si>
  <si>
    <t xml:space="preserve">Pinocchio</t>
  </si>
  <si>
    <t xml:space="preserve">Bon Bini</t>
  </si>
  <si>
    <t xml:space="preserve">Red Riding Hood</t>
  </si>
  <si>
    <t xml:space="preserve">Concerto</t>
  </si>
  <si>
    <t xml:space="preserve">Compostella</t>
  </si>
  <si>
    <t xml:space="preserve">SP</t>
  </si>
  <si>
    <t xml:space="preserve">Odalisque</t>
  </si>
  <si>
    <t xml:space="preserve">Polychroma</t>
  </si>
  <si>
    <t xml:space="preserve">Tarda</t>
  </si>
  <si>
    <t xml:space="preserve">Red Hunter</t>
  </si>
  <si>
    <t xml:space="preserve">6+</t>
  </si>
  <si>
    <t xml:space="preserve">Little Princess</t>
  </si>
  <si>
    <t xml:space="preserve">Saxatilis</t>
  </si>
  <si>
    <t xml:space="preserve">Little Beauty</t>
  </si>
  <si>
    <t xml:space="preserve">Pallada</t>
  </si>
  <si>
    <t xml:space="preserve">Bolroyal Alfa</t>
  </si>
  <si>
    <t xml:space="preserve">Strong Gold</t>
  </si>
  <si>
    <t xml:space="preserve">Blackjack</t>
  </si>
  <si>
    <t xml:space="preserve">Purple Rain</t>
  </si>
  <si>
    <t xml:space="preserve">Holland Beauty</t>
  </si>
  <si>
    <t xml:space="preserve">Escape</t>
  </si>
  <si>
    <t xml:space="preserve">Bleu Amaible</t>
  </si>
  <si>
    <t xml:space="preserve">Orange Legend</t>
  </si>
  <si>
    <t xml:space="preserve">Passio Sweet</t>
  </si>
  <si>
    <t xml:space="preserve">Rejoyce</t>
  </si>
  <si>
    <t xml:space="preserve">Passio Glossy</t>
  </si>
  <si>
    <t xml:space="preserve">Fay</t>
  </si>
  <si>
    <t xml:space="preserve">Alexander Pushkin</t>
  </si>
  <si>
    <t xml:space="preserve">Muvota</t>
  </si>
  <si>
    <t xml:space="preserve">Hotpants</t>
  </si>
  <si>
    <t xml:space="preserve">Synaeda Blue</t>
  </si>
  <si>
    <t xml:space="preserve">Le Crin Blanc</t>
  </si>
  <si>
    <t xml:space="preserve">Tom Pouce</t>
  </si>
  <si>
    <t xml:space="preserve">Royal Ten</t>
  </si>
  <si>
    <t xml:space="preserve">Match</t>
  </si>
  <si>
    <t xml:space="preserve">Kanok</t>
  </si>
  <si>
    <t xml:space="preserve">Holland Queen</t>
  </si>
  <si>
    <t xml:space="preserve">Sorbet</t>
  </si>
  <si>
    <t xml:space="preserve">Flaming Coquette</t>
  </si>
  <si>
    <t xml:space="preserve">Di Di</t>
  </si>
  <si>
    <t xml:space="preserve">Happy Generation</t>
  </si>
  <si>
    <t xml:space="preserve">Red Dress </t>
  </si>
  <si>
    <t xml:space="preserve">Crown of Negrita</t>
  </si>
  <si>
    <t xml:space="preserve">White Liberstar</t>
  </si>
  <si>
    <t xml:space="preserve">Yellow Crown</t>
  </si>
  <si>
    <t xml:space="preserve">Elegant Crown</t>
  </si>
  <si>
    <t xml:space="preserve">Grand Velvet</t>
  </si>
  <si>
    <t xml:space="preserve">Blue Flaming</t>
  </si>
  <si>
    <t xml:space="preserve">MULTI</t>
  </si>
  <si>
    <t xml:space="preserve">Florette</t>
  </si>
  <si>
    <t xml:space="preserve">Merry Go Round</t>
  </si>
  <si>
    <t xml:space="preserve">Fats Domino</t>
  </si>
  <si>
    <t xml:space="preserve">Purple Bouquet</t>
  </si>
  <si>
    <t xml:space="preserve">Wallflower</t>
  </si>
  <si>
    <t xml:space="preserve">Dragon King</t>
  </si>
  <si>
    <t xml:space="preserve">Weisse Berliner</t>
  </si>
  <si>
    <t xml:space="preserve">Toucan</t>
  </si>
  <si>
    <t xml:space="preserve">Colour Spectacle </t>
  </si>
  <si>
    <t xml:space="preserve">Antoinette</t>
  </si>
  <si>
    <t xml:space="preserve">Red Shine</t>
  </si>
  <si>
    <t xml:space="preserve">Ballade Orange</t>
  </si>
  <si>
    <t xml:space="preserve">Lilyrosa</t>
  </si>
  <si>
    <t xml:space="preserve">Monte Spider</t>
  </si>
  <si>
    <t xml:space="preserve">Bayside Flame</t>
  </si>
  <si>
    <t xml:space="preserve">Elegant Lady</t>
  </si>
  <si>
    <t xml:space="preserve">Purple Doll</t>
  </si>
  <si>
    <t xml:space="preserve">Barbados</t>
  </si>
  <si>
    <t xml:space="preserve">Gorilla</t>
  </si>
  <si>
    <t xml:space="preserve">Joint Devision</t>
  </si>
  <si>
    <t xml:space="preserve">Honeymoon</t>
  </si>
  <si>
    <t xml:space="preserve">Cacharel</t>
  </si>
  <si>
    <t xml:space="preserve">New Santa</t>
  </si>
  <si>
    <t xml:space="preserve">Carrousel</t>
  </si>
  <si>
    <t xml:space="preserve">Labrador</t>
  </si>
  <si>
    <t xml:space="preserve">Happy Clown</t>
  </si>
  <si>
    <t xml:space="preserve">DBL FR</t>
  </si>
  <si>
    <t xml:space="preserve">Brest</t>
  </si>
  <si>
    <t xml:space="preserve">Sensual Touch</t>
  </si>
  <si>
    <t xml:space="preserve">VIR</t>
  </si>
  <si>
    <t xml:space="preserve">Yellow Spring Green</t>
  </si>
  <si>
    <t xml:space="preserve">Virichic</t>
  </si>
  <si>
    <t xml:space="preserve">White Spring Green</t>
  </si>
  <si>
    <t xml:space="preserve">Esperanto</t>
  </si>
  <si>
    <t xml:space="preserve">Artist</t>
  </si>
  <si>
    <t xml:space="preserve">Orange Rococo</t>
  </si>
  <si>
    <t xml:space="preserve">Flaming Parrot</t>
  </si>
  <si>
    <t xml:space="preserve">Webers Parrot Pink</t>
  </si>
  <si>
    <t xml:space="preserve">Green Wave</t>
  </si>
  <si>
    <t xml:space="preserve">Frozen Night</t>
  </si>
  <si>
    <t xml:space="preserve">Up white</t>
  </si>
  <si>
    <t xml:space="preserve">Up Pink</t>
  </si>
  <si>
    <t xml:space="preserve">Monte Orange</t>
  </si>
  <si>
    <t xml:space="preserve">Lilac Perfection</t>
  </si>
  <si>
    <t xml:space="preserve">Black Hero ®</t>
  </si>
  <si>
    <t xml:space="preserve">Orange Princess</t>
  </si>
  <si>
    <t xml:space="preserve">Dream Touch</t>
  </si>
  <si>
    <t xml:space="preserve">DBL PEONY</t>
  </si>
  <si>
    <t xml:space="preserve">Blue Wow</t>
  </si>
  <si>
    <t xml:space="preserve">Double Polar</t>
  </si>
  <si>
    <t xml:space="preserve">Ice Cream Banana</t>
  </si>
  <si>
    <t xml:space="preserve">Ice Cream Strawberry</t>
  </si>
  <si>
    <t xml:space="preserve">Double Negrita</t>
  </si>
  <si>
    <t xml:space="preserve">Gold Fever</t>
  </si>
  <si>
    <t xml:space="preserve">Emerald Star</t>
  </si>
  <si>
    <t xml:space="preserve">Double Shake</t>
  </si>
  <si>
    <t xml:space="preserve">Double Surprise</t>
  </si>
  <si>
    <t xml:space="preserve">Bella Vista</t>
  </si>
  <si>
    <t xml:space="preserve">Park Sun</t>
  </si>
  <si>
    <t xml:space="preserve">Pimpernel</t>
  </si>
  <si>
    <t xml:space="preserve">Oregon Snow</t>
  </si>
  <si>
    <t xml:space="preserve">Berlin</t>
  </si>
  <si>
    <t xml:space="preserve">Night Cap</t>
  </si>
  <si>
    <t xml:space="preserve">Art Design</t>
  </si>
  <si>
    <t xml:space="preserve">SMALL</t>
  </si>
  <si>
    <t xml:space="preserve">Goose Green</t>
  </si>
  <si>
    <t xml:space="preserve">Eastertide</t>
  </si>
  <si>
    <t xml:space="preserve">Manly</t>
  </si>
  <si>
    <t xml:space="preserve">Obdam</t>
  </si>
  <si>
    <t xml:space="preserve">Tamar Fire</t>
  </si>
  <si>
    <t xml:space="preserve">Petit Four</t>
  </si>
  <si>
    <t xml:space="preserve">Sweet Pomponette</t>
  </si>
  <si>
    <t xml:space="preserve">Pink Wonder</t>
  </si>
  <si>
    <t xml:space="preserve">Sunset Serenade</t>
  </si>
  <si>
    <t xml:space="preserve">Palmares</t>
  </si>
  <si>
    <t xml:space="preserve">Actaea</t>
  </si>
  <si>
    <t xml:space="preserve">Tresamble</t>
  </si>
  <si>
    <t xml:space="preserve">Tête-à-Tête</t>
  </si>
  <si>
    <t xml:space="preserve">Golden Dawn</t>
  </si>
  <si>
    <t xml:space="preserve">Grand Soleil d'Or</t>
  </si>
  <si>
    <t xml:space="preserve">13/15</t>
  </si>
  <si>
    <t xml:space="preserve">Paperwhite Ziva</t>
  </si>
  <si>
    <t xml:space="preserve">Erlicheer</t>
  </si>
  <si>
    <t xml:space="preserve">Golden Bells</t>
  </si>
  <si>
    <t xml:space="preserve">7/+</t>
  </si>
  <si>
    <t xml:space="preserve">Hermione</t>
  </si>
  <si>
    <t xml:space="preserve">Woodstock</t>
  </si>
  <si>
    <t xml:space="preserve">Blue Saphire</t>
  </si>
  <si>
    <t xml:space="preserve">Violet Pearl</t>
  </si>
  <si>
    <t xml:space="preserve">Blue Eyes </t>
  </si>
  <si>
    <t xml:space="preserve">Salsa Duo</t>
  </si>
  <si>
    <t xml:space="preserve">Crystal Palace</t>
  </si>
  <si>
    <t xml:space="preserve">General Köhler</t>
  </si>
  <si>
    <t xml:space="preserve">Hollyhock</t>
  </si>
  <si>
    <t xml:space="preserve">Madame Sophie</t>
  </si>
  <si>
    <t xml:space="preserve">Rosette</t>
  </si>
  <si>
    <t xml:space="preserve">Globemaster</t>
  </si>
  <si>
    <t xml:space="preserve">Ambassador</t>
  </si>
  <si>
    <t xml:space="preserve">Beau Regard</t>
  </si>
  <si>
    <t xml:space="preserve">Mount Everest</t>
  </si>
  <si>
    <t xml:space="preserve">Cristophii</t>
  </si>
  <si>
    <t xml:space="preserve">Atropurpureum</t>
  </si>
  <si>
    <t xml:space="preserve">Hair</t>
  </si>
  <si>
    <t xml:space="preserve">Forelock</t>
  </si>
  <si>
    <t xml:space="preserve">Nectaroscordum (siculum)</t>
  </si>
  <si>
    <t xml:space="preserve">Red Mohican</t>
  </si>
  <si>
    <t xml:space="preserve">10/+</t>
  </si>
  <si>
    <t xml:space="preserve">Pink Jewel</t>
  </si>
  <si>
    <t xml:space="preserve">Amaryllis</t>
  </si>
  <si>
    <t xml:space="preserve">SGL</t>
  </si>
  <si>
    <t xml:space="preserve">Christmas Gift</t>
  </si>
  <si>
    <t xml:space="preserve">26/28</t>
  </si>
  <si>
    <t xml:space="preserve">Ferrari</t>
  </si>
  <si>
    <t xml:space="preserve">Susan</t>
  </si>
  <si>
    <t xml:space="preserve">Tres Chic</t>
  </si>
  <si>
    <t xml:space="preserve">Picotee</t>
  </si>
  <si>
    <t xml:space="preserve">Charisma</t>
  </si>
  <si>
    <t xml:space="preserve">Lemon Lime</t>
  </si>
  <si>
    <t xml:space="preserve">Grand Diva</t>
  </si>
  <si>
    <t xml:space="preserve">Samba</t>
  </si>
  <si>
    <t xml:space="preserve">Double Record</t>
  </si>
  <si>
    <t xml:space="preserve">Nymph</t>
  </si>
  <si>
    <t xml:space="preserve">Double Red Nymph</t>
  </si>
  <si>
    <t xml:space="preserve">White Peacock ®</t>
  </si>
  <si>
    <t xml:space="preserve">Exotic Peacock</t>
  </si>
  <si>
    <t xml:space="preserve">Blanda Mixed</t>
  </si>
  <si>
    <t xml:space="preserve">De Caen Mixed</t>
  </si>
  <si>
    <t xml:space="preserve">St. Brigid Mixed</t>
  </si>
  <si>
    <t xml:space="preserve">Lord Lieutenant</t>
  </si>
  <si>
    <t xml:space="preserve">The Admiral</t>
  </si>
  <si>
    <t xml:space="preserve">The Governor</t>
  </si>
  <si>
    <t xml:space="preserve">Hollandia</t>
  </si>
  <si>
    <t xml:space="preserve">The Bride</t>
  </si>
  <si>
    <t xml:space="preserve">Sylphide</t>
  </si>
  <si>
    <t xml:space="preserve">Bicolor</t>
  </si>
  <si>
    <t xml:space="preserve">Mr. Fokker</t>
  </si>
  <si>
    <t xml:space="preserve">Jeanne d' Arc</t>
  </si>
  <si>
    <t xml:space="preserve">Remembrance</t>
  </si>
  <si>
    <t xml:space="preserve">Golden Yellow</t>
  </si>
  <si>
    <t xml:space="preserve">Vanguard</t>
  </si>
  <si>
    <t xml:space="preserve">Croc/Tulip</t>
  </si>
  <si>
    <t xml:space="preserve">Early spring Beauty (5 croc+5 tulip)</t>
  </si>
  <si>
    <t xml:space="preserve">7/8-10/11</t>
  </si>
  <si>
    <t xml:space="preserve">Prins Claus</t>
  </si>
  <si>
    <t xml:space="preserve">Advance</t>
  </si>
  <si>
    <t xml:space="preserve">Ard Schenk</t>
  </si>
  <si>
    <t xml:space="preserve">Blue Pearl</t>
  </si>
  <si>
    <t xml:space="preserve">Dorothy</t>
  </si>
  <si>
    <t xml:space="preserve">Firefly</t>
  </si>
  <si>
    <t xml:space="preserve">Spring Beauty ®</t>
  </si>
  <si>
    <t xml:space="preserve">Ruby Giant</t>
  </si>
  <si>
    <t xml:space="preserve">Sativus (SAFFRON)</t>
  </si>
  <si>
    <t xml:space="preserve">8/+</t>
  </si>
  <si>
    <t xml:space="preserve">Freesia</t>
  </si>
  <si>
    <t xml:space="preserve">Double Mixed</t>
  </si>
  <si>
    <t xml:space="preserve">Double Pink</t>
  </si>
  <si>
    <t xml:space="preserve">Double White</t>
  </si>
  <si>
    <t xml:space="preserve">Double Yellow</t>
  </si>
  <si>
    <t xml:space="preserve">Double Blue</t>
  </si>
  <si>
    <t xml:space="preserve">Double Red</t>
  </si>
  <si>
    <t xml:space="preserve">Double Orange</t>
  </si>
  <si>
    <t xml:space="preserve">IMP</t>
  </si>
  <si>
    <t xml:space="preserve">Aurora</t>
  </si>
  <si>
    <t xml:space="preserve">Lutea</t>
  </si>
  <si>
    <t xml:space="preserve">Striped Beauty</t>
  </si>
  <si>
    <t xml:space="preserve">Persica</t>
  </si>
  <si>
    <t xml:space="preserve">Persica Ivory Bells</t>
  </si>
  <si>
    <t xml:space="preserve">Raddeana</t>
  </si>
  <si>
    <t xml:space="preserve">16/+</t>
  </si>
  <si>
    <t xml:space="preserve">Meleagris Alba</t>
  </si>
  <si>
    <t xml:space="preserve">Meleagris Mixed</t>
  </si>
  <si>
    <t xml:space="preserve">Uva Vulpis</t>
  </si>
  <si>
    <t xml:space="preserve">Acmopetala</t>
  </si>
  <si>
    <t xml:space="preserve">Dark Eyes</t>
  </si>
  <si>
    <t xml:space="preserve">Alba</t>
  </si>
  <si>
    <t xml:space="preserve">Plumosum</t>
  </si>
  <si>
    <t xml:space="preserve">Armeniacum</t>
  </si>
  <si>
    <t xml:space="preserve">Fantasy Creation</t>
  </si>
  <si>
    <t xml:space="preserve">Neclectum</t>
  </si>
  <si>
    <t xml:space="preserve">Ranunculus</t>
  </si>
  <si>
    <t xml:space="preserve">Pink</t>
  </si>
  <si>
    <t xml:space="preserve">Orange</t>
  </si>
  <si>
    <t xml:space="preserve">Red</t>
  </si>
  <si>
    <t xml:space="preserve">Camassia Leichtlinii Semiplena</t>
  </si>
  <si>
    <t xml:space="preserve">14/+</t>
  </si>
  <si>
    <t xml:space="preserve">Camassia Leichtlinii Caerulea</t>
  </si>
  <si>
    <t xml:space="preserve">Chionodoxa Blue Giant</t>
  </si>
  <si>
    <t xml:space="preserve">Chionodoxa Alba</t>
  </si>
  <si>
    <t xml:space="preserve">Chionodoxa Rosea</t>
  </si>
  <si>
    <t xml:space="preserve">Dutch Iris Blue</t>
  </si>
  <si>
    <t xml:space="preserve">Dutch Iris White</t>
  </si>
  <si>
    <t xml:space="preserve">Dutch Iris White-Yellow</t>
  </si>
  <si>
    <t xml:space="preserve">Dutch Iris Bronze/Purple</t>
  </si>
  <si>
    <t xml:space="preserve">Eranthis Cilicica</t>
  </si>
  <si>
    <t xml:space="preserve">Erythronium Dens-Canis</t>
  </si>
  <si>
    <t xml:space="preserve">I</t>
  </si>
  <si>
    <t xml:space="preserve">Erythronium Pagoda</t>
  </si>
  <si>
    <t xml:space="preserve">Erythronium White Beauty</t>
  </si>
  <si>
    <t xml:space="preserve">Hyacinthoides Hisp. Blue</t>
  </si>
  <si>
    <t xml:space="preserve">Hyacinthoides Hisp. Rosea</t>
  </si>
  <si>
    <t xml:space="preserve">Hyacinthoides Hisp. White</t>
  </si>
  <si>
    <t xml:space="preserve">Hyacinthoides Hisp. Mixed</t>
  </si>
  <si>
    <t xml:space="preserve">Iris Reticulata Clairette</t>
  </si>
  <si>
    <t xml:space="preserve">Iris Reticulata Harmony</t>
  </si>
  <si>
    <t xml:space="preserve">Iris J.S. Dijt</t>
  </si>
  <si>
    <t xml:space="preserve">Iris Frozen Planet</t>
  </si>
  <si>
    <t xml:space="preserve">Iris Katharine Hodgkin</t>
  </si>
  <si>
    <t xml:space="preserve">Ixia Spotlight</t>
  </si>
  <si>
    <t xml:space="preserve">Ixia Venus</t>
  </si>
  <si>
    <t xml:space="preserve">Ixia Yellow Emperor</t>
  </si>
  <si>
    <t xml:space="preserve">Ixia Panorama</t>
  </si>
  <si>
    <t xml:space="preserve">Ixia Hogarth</t>
  </si>
  <si>
    <t xml:space="preserve">Leucojum Aestivum</t>
  </si>
  <si>
    <t xml:space="preserve">8/9</t>
  </si>
  <si>
    <t xml:space="preserve">Oxalis Versicolor</t>
  </si>
  <si>
    <t xml:space="preserve">Oxalis Golden Cape</t>
  </si>
  <si>
    <t xml:space="preserve">Oxalis Autumn Pink</t>
  </si>
  <si>
    <t xml:space="preserve">Puschkinia Alba</t>
  </si>
  <si>
    <t xml:space="preserve">Scilla Siberica Alba</t>
  </si>
  <si>
    <t xml:space="preserve">Scilla Siberica Spring Beauty</t>
  </si>
  <si>
    <t xml:space="preserve">Scilla Bifolia Rosea</t>
  </si>
  <si>
    <t xml:space="preserve">Triteleia Rudy</t>
  </si>
  <si>
    <t xml:space="preserve">Pink Pixels</t>
  </si>
  <si>
    <t xml:space="preserve">Purple Heart</t>
  </si>
  <si>
    <t xml:space="preserve">Yellow Pixels</t>
  </si>
  <si>
    <t xml:space="preserve">Golden Tycoon</t>
  </si>
  <si>
    <t xml:space="preserve">Samur</t>
  </si>
  <si>
    <t xml:space="preserve">Mero Star</t>
  </si>
  <si>
    <t xml:space="preserve">Santander</t>
  </si>
  <si>
    <t xml:space="preserve">14/16</t>
  </si>
  <si>
    <t xml:space="preserve">Manissa</t>
  </si>
  <si>
    <t xml:space="preserve">Jules Verne</t>
  </si>
  <si>
    <t xml:space="preserve">Iris Germanica</t>
  </si>
  <si>
    <t xml:space="preserve">Arpege</t>
  </si>
  <si>
    <t xml:space="preserve">Blue Staccato</t>
  </si>
  <si>
    <t xml:space="preserve">Brown Lasso</t>
  </si>
  <si>
    <t xml:space="preserve">Skating Party</t>
  </si>
  <si>
    <t xml:space="preserve">Tuxedo</t>
  </si>
  <si>
    <t xml:space="preserve">Pink Tafette</t>
  </si>
  <si>
    <t xml:space="preserve">Spotted Yellow</t>
  </si>
  <si>
    <t xml:space="preserve">Yucca</t>
  </si>
  <si>
    <t xml:space="preserve">Yucca Filamentosa</t>
  </si>
  <si>
    <t xml:space="preserve">Agapanthus</t>
  </si>
  <si>
    <t xml:space="preserve">Agapanthus Blue</t>
  </si>
  <si>
    <t xml:space="preserve">Agapanthus White</t>
  </si>
  <si>
    <t xml:space="preserve">Paeonia</t>
  </si>
  <si>
    <t xml:space="preserve">Festiva Maxima</t>
  </si>
  <si>
    <t xml:space="preserve">2/3</t>
  </si>
  <si>
    <t xml:space="preserve">Laura Dessert</t>
  </si>
  <si>
    <t xml:space="preserve">Paul m Wild</t>
  </si>
  <si>
    <t xml:space="preserve">Taff</t>
  </si>
  <si>
    <t xml:space="preserve">Victoire de la Marne </t>
  </si>
  <si>
    <t xml:space="preserve">DAY DREAM SHOWBOX (price p/box)</t>
  </si>
  <si>
    <t xml:space="preserve">90251</t>
  </si>
  <si>
    <t xml:space="preserve">90253</t>
  </si>
  <si>
    <t xml:space="preserve">Prinses Irene </t>
  </si>
  <si>
    <t xml:space="preserve">90255</t>
  </si>
  <si>
    <t xml:space="preserve">90256</t>
  </si>
  <si>
    <t xml:space="preserve">Bonbini </t>
  </si>
  <si>
    <t xml:space="preserve">90257</t>
  </si>
  <si>
    <t xml:space="preserve">Pinocchio </t>
  </si>
  <si>
    <t xml:space="preserve">90258</t>
  </si>
  <si>
    <t xml:space="preserve">90259</t>
  </si>
  <si>
    <t xml:space="preserve">Blackjack </t>
  </si>
  <si>
    <t xml:space="preserve">90260</t>
  </si>
  <si>
    <t xml:space="preserve">Bolroyal Silver</t>
  </si>
  <si>
    <t xml:space="preserve">90261</t>
  </si>
  <si>
    <t xml:space="preserve">90262</t>
  </si>
  <si>
    <t xml:space="preserve">Flaming Flag </t>
  </si>
  <si>
    <t xml:space="preserve">90263</t>
  </si>
  <si>
    <t xml:space="preserve">90264</t>
  </si>
  <si>
    <t xml:space="preserve">Muvota </t>
  </si>
  <si>
    <t xml:space="preserve">90265</t>
  </si>
  <si>
    <t xml:space="preserve">90266</t>
  </si>
  <si>
    <t xml:space="preserve">Purple Rain </t>
  </si>
  <si>
    <t xml:space="preserve">90267</t>
  </si>
  <si>
    <t xml:space="preserve">Playgirl </t>
  </si>
  <si>
    <t xml:space="preserve">90268</t>
  </si>
  <si>
    <t xml:space="preserve">90269</t>
  </si>
  <si>
    <t xml:space="preserve">SL </t>
  </si>
  <si>
    <t xml:space="preserve">Blue Aimable</t>
  </si>
  <si>
    <t xml:space="preserve">90270</t>
  </si>
  <si>
    <t xml:space="preserve">LF </t>
  </si>
  <si>
    <t xml:space="preserve">Ballade Orange </t>
  </si>
  <si>
    <t xml:space="preserve">90271</t>
  </si>
  <si>
    <t xml:space="preserve">90272</t>
  </si>
  <si>
    <t xml:space="preserve">90274</t>
  </si>
  <si>
    <t xml:space="preserve">FR </t>
  </si>
  <si>
    <t xml:space="preserve">Dallas </t>
  </si>
  <si>
    <t xml:space="preserve">90275</t>
  </si>
  <si>
    <t xml:space="preserve">Daytona </t>
  </si>
  <si>
    <t xml:space="preserve">90276</t>
  </si>
  <si>
    <t xml:space="preserve">90277</t>
  </si>
  <si>
    <t xml:space="preserve">90278</t>
  </si>
  <si>
    <t xml:space="preserve">VIR </t>
  </si>
  <si>
    <t xml:space="preserve">Esperanto </t>
  </si>
  <si>
    <t xml:space="preserve">90279</t>
  </si>
  <si>
    <t xml:space="preserve">PAR </t>
  </si>
  <si>
    <t xml:space="preserve">90282</t>
  </si>
  <si>
    <t xml:space="preserve">90283</t>
  </si>
  <si>
    <t xml:space="preserve">Rococo </t>
  </si>
  <si>
    <t xml:space="preserve">90284</t>
  </si>
  <si>
    <t xml:space="preserve">DBL </t>
  </si>
  <si>
    <t xml:space="preserve">90285</t>
  </si>
  <si>
    <t xml:space="preserve">Carnaval de Nice</t>
  </si>
  <si>
    <t xml:space="preserve">90286</t>
  </si>
  <si>
    <t xml:space="preserve">DBE </t>
  </si>
  <si>
    <t xml:space="preserve">Belicia </t>
  </si>
  <si>
    <t xml:space="preserve">90287</t>
  </si>
  <si>
    <t xml:space="preserve">Wirosa </t>
  </si>
  <si>
    <t xml:space="preserve">90288</t>
  </si>
  <si>
    <t xml:space="preserve">Sunlover </t>
  </si>
  <si>
    <t xml:space="preserve">90289</t>
  </si>
  <si>
    <t xml:space="preserve">Up Pink </t>
  </si>
  <si>
    <t xml:space="preserve">90290</t>
  </si>
  <si>
    <t xml:space="preserve">Up White </t>
  </si>
  <si>
    <t xml:space="preserve">90291</t>
  </si>
  <si>
    <t xml:space="preserve">90292</t>
  </si>
  <si>
    <t xml:space="preserve">90293</t>
  </si>
  <si>
    <t xml:space="preserve">90294</t>
  </si>
  <si>
    <t xml:space="preserve">90295</t>
  </si>
  <si>
    <t xml:space="preserve">Pink Charm </t>
  </si>
  <si>
    <t xml:space="preserve">90296</t>
  </si>
  <si>
    <t xml:space="preserve">90297</t>
  </si>
  <si>
    <t xml:space="preserve">90298</t>
  </si>
  <si>
    <t xml:space="preserve">Obdam </t>
  </si>
  <si>
    <t xml:space="preserve">90299</t>
  </si>
  <si>
    <t xml:space="preserve">90300</t>
  </si>
  <si>
    <t xml:space="preserve">90301</t>
  </si>
  <si>
    <t xml:space="preserve">Sweet Pomponette </t>
  </si>
  <si>
    <t xml:space="preserve">90302</t>
  </si>
  <si>
    <t xml:space="preserve">90303</t>
  </si>
  <si>
    <t xml:space="preserve">Printal </t>
  </si>
  <si>
    <t xml:space="preserve">90304</t>
  </si>
  <si>
    <t xml:space="preserve">Tritomba </t>
  </si>
  <si>
    <t xml:space="preserve">90305</t>
  </si>
  <si>
    <t xml:space="preserve">90306</t>
  </si>
  <si>
    <t xml:space="preserve">90307</t>
  </si>
  <si>
    <t xml:space="preserve">90308</t>
  </si>
  <si>
    <t xml:space="preserve">90309</t>
  </si>
  <si>
    <t xml:space="preserve">90310</t>
  </si>
  <si>
    <t xml:space="preserve">90311</t>
  </si>
  <si>
    <t xml:space="preserve">90312</t>
  </si>
  <si>
    <t xml:space="preserve">90313</t>
  </si>
  <si>
    <t xml:space="preserve">Flower Record </t>
  </si>
  <si>
    <t xml:space="preserve">90314</t>
  </si>
  <si>
    <t xml:space="preserve">Jeanne d'Arc</t>
  </si>
  <si>
    <t xml:space="preserve">90315</t>
  </si>
  <si>
    <t xml:space="preserve">90317</t>
  </si>
  <si>
    <t xml:space="preserve">90053</t>
  </si>
  <si>
    <t xml:space="preserve">Anemone St Brigid Mixed</t>
  </si>
  <si>
    <t xml:space="preserve">90063</t>
  </si>
  <si>
    <t xml:space="preserve">90064</t>
  </si>
  <si>
    <t xml:space="preserve">90067</t>
  </si>
  <si>
    <t xml:space="preserve">DAY DREAM CAPPERLINE (price p/bag)</t>
  </si>
  <si>
    <t xml:space="preserve">Tulipa </t>
  </si>
  <si>
    <t xml:space="preserve">box</t>
  </si>
  <si>
    <t xml:space="preserve">Banja Luka </t>
  </si>
  <si>
    <t xml:space="preserve">Escape </t>
  </si>
  <si>
    <t xml:space="preserve">Pink Charm</t>
  </si>
  <si>
    <t xml:space="preserve">SPLIT </t>
  </si>
  <si>
    <t xml:space="preserve">LARGE </t>
  </si>
  <si>
    <t xml:space="preserve">Anemone Blanda Mixed </t>
  </si>
  <si>
    <t xml:space="preserve">Anemone St. Brigid Mixed</t>
  </si>
  <si>
    <t xml:space="preserve">SUPERIOR PACK CAPPER (price p/bag)</t>
  </si>
  <si>
    <t xml:space="preserve">38001</t>
  </si>
  <si>
    <t xml:space="preserve">Superior Pack 38001</t>
  </si>
  <si>
    <t xml:space="preserve">38032</t>
  </si>
  <si>
    <t xml:space="preserve">Superior Pack 38032</t>
  </si>
  <si>
    <t xml:space="preserve">38003</t>
  </si>
  <si>
    <t xml:space="preserve">Superior Pack 38003</t>
  </si>
  <si>
    <t xml:space="preserve">38004</t>
  </si>
  <si>
    <t xml:space="preserve">Superior Pack 38004</t>
  </si>
  <si>
    <t xml:space="preserve">38031</t>
  </si>
  <si>
    <t xml:space="preserve">Superior Pack 38031</t>
  </si>
  <si>
    <t xml:space="preserve">38005</t>
  </si>
  <si>
    <t xml:space="preserve">Superior Pack 38005</t>
  </si>
  <si>
    <t xml:space="preserve">38024</t>
  </si>
  <si>
    <t xml:space="preserve">Superior Pack 38024</t>
  </si>
  <si>
    <t xml:space="preserve">38006</t>
  </si>
  <si>
    <t xml:space="preserve">Superior Pack 38006</t>
  </si>
  <si>
    <t xml:space="preserve">38039</t>
  </si>
  <si>
    <t xml:space="preserve">Superior Pack 38039</t>
  </si>
  <si>
    <t xml:space="preserve">38007</t>
  </si>
  <si>
    <t xml:space="preserve">Superior Pack 38007</t>
  </si>
  <si>
    <t xml:space="preserve">38008</t>
  </si>
  <si>
    <t xml:space="preserve">Superior Pack 38008</t>
  </si>
  <si>
    <t xml:space="preserve">38009</t>
  </si>
  <si>
    <t xml:space="preserve">Superior Pack 38009</t>
  </si>
  <si>
    <t xml:space="preserve">38010</t>
  </si>
  <si>
    <t xml:space="preserve">Superior Pack 38010</t>
  </si>
  <si>
    <t xml:space="preserve">38011</t>
  </si>
  <si>
    <t xml:space="preserve">Superior Pack 38011</t>
  </si>
  <si>
    <t xml:space="preserve">38033</t>
  </si>
  <si>
    <t xml:space="preserve">Superior Pack 38033</t>
  </si>
  <si>
    <t xml:space="preserve">38002</t>
  </si>
  <si>
    <t xml:space="preserve">Superior Pack 38002</t>
  </si>
  <si>
    <t xml:space="preserve">38036</t>
  </si>
  <si>
    <t xml:space="preserve">Superior Pack 38036</t>
  </si>
  <si>
    <t xml:space="preserve">38012</t>
  </si>
  <si>
    <t xml:space="preserve">Superior Pack 38012</t>
  </si>
  <si>
    <t xml:space="preserve">38013</t>
  </si>
  <si>
    <t xml:space="preserve">Superior Pack 38013</t>
  </si>
  <si>
    <t xml:space="preserve">38014</t>
  </si>
  <si>
    <t xml:space="preserve">Superior Pack 38014</t>
  </si>
  <si>
    <t xml:space="preserve">38015</t>
  </si>
  <si>
    <t xml:space="preserve">Superior Pack 38015</t>
  </si>
  <si>
    <t xml:space="preserve">38016</t>
  </si>
  <si>
    <t xml:space="preserve">Superior Pack 38016</t>
  </si>
  <si>
    <t xml:space="preserve">38017</t>
  </si>
  <si>
    <t xml:space="preserve">Superior Pack 38017</t>
  </si>
  <si>
    <t xml:space="preserve">38018</t>
  </si>
  <si>
    <t xml:space="preserve">Superior Pack 38018</t>
  </si>
  <si>
    <t xml:space="preserve">38019</t>
  </si>
  <si>
    <t xml:space="preserve">Superior Pack 38019</t>
  </si>
  <si>
    <t xml:space="preserve">38020</t>
  </si>
  <si>
    <t xml:space="preserve">Superior Pack 38020</t>
  </si>
  <si>
    <t xml:space="preserve">38029</t>
  </si>
  <si>
    <t xml:space="preserve">Superior Pack 38029</t>
  </si>
  <si>
    <t xml:space="preserve">38038</t>
  </si>
  <si>
    <t xml:space="preserve">Superior Pack 38038</t>
  </si>
  <si>
    <t xml:space="preserve">38035</t>
  </si>
  <si>
    <t xml:space="preserve">Superior Pack 38035</t>
  </si>
  <si>
    <t xml:space="preserve">38022</t>
  </si>
  <si>
    <t xml:space="preserve">Superior Pack 38022</t>
  </si>
  <si>
    <t xml:space="preserve">38028</t>
  </si>
  <si>
    <t xml:space="preserve">Superior Pack 38028</t>
  </si>
  <si>
    <t xml:space="preserve">38037</t>
  </si>
  <si>
    <t xml:space="preserve">Superior Pack 38037</t>
  </si>
  <si>
    <t xml:space="preserve">38021</t>
  </si>
  <si>
    <t xml:space="preserve">Superior Pack 38021</t>
  </si>
  <si>
    <t xml:space="preserve">38023</t>
  </si>
  <si>
    <t xml:space="preserve">Superior Pack 38023</t>
  </si>
  <si>
    <t xml:space="preserve">38030</t>
  </si>
  <si>
    <t xml:space="preserve">Superior Pack 38030</t>
  </si>
  <si>
    <t xml:space="preserve">38025</t>
  </si>
  <si>
    <t xml:space="preserve">Superior Pack 38025</t>
  </si>
  <si>
    <t xml:space="preserve">38026</t>
  </si>
  <si>
    <t xml:space="preserve">Superior Pack 38026</t>
  </si>
  <si>
    <t xml:space="preserve">38027</t>
  </si>
  <si>
    <t xml:space="preserve">Superior Pack 38027</t>
  </si>
  <si>
    <t xml:space="preserve">38034</t>
  </si>
  <si>
    <t xml:space="preserve">Superior Pack 38034</t>
  </si>
  <si>
    <t xml:space="preserve">38103</t>
  </si>
  <si>
    <t xml:space="preserve">Superior Pack 38103</t>
  </si>
  <si>
    <t xml:space="preserve">38104</t>
  </si>
  <si>
    <t xml:space="preserve">Superior Pack 38104</t>
  </si>
  <si>
    <t xml:space="preserve">38126</t>
  </si>
  <si>
    <t xml:space="preserve">Superior Pack 38126</t>
  </si>
  <si>
    <t xml:space="preserve">DISPLAYBOX PROGRAM (price p/display)</t>
  </si>
  <si>
    <t xml:space="preserve">Tulips 11/12</t>
  </si>
  <si>
    <t xml:space="preserve">62001</t>
  </si>
  <si>
    <t xml:space="preserve">display</t>
  </si>
  <si>
    <t xml:space="preserve">Rosalie</t>
  </si>
  <si>
    <t xml:space="preserve">62002</t>
  </si>
  <si>
    <t xml:space="preserve">62004</t>
  </si>
  <si>
    <t xml:space="preserve">Royal Virgin</t>
  </si>
  <si>
    <t xml:space="preserve">62017</t>
  </si>
  <si>
    <t xml:space="preserve">Yokohama</t>
  </si>
  <si>
    <t xml:space="preserve">62010</t>
  </si>
  <si>
    <t xml:space="preserve">Red Bull</t>
  </si>
  <si>
    <t xml:space="preserve">62013</t>
  </si>
  <si>
    <t xml:space="preserve">Kees Nelis</t>
  </si>
  <si>
    <t xml:space="preserve">62011</t>
  </si>
  <si>
    <t xml:space="preserve">Furand</t>
  </si>
  <si>
    <t xml:space="preserve">62020</t>
  </si>
  <si>
    <t xml:space="preserve">Orange Cassini</t>
  </si>
  <si>
    <t xml:space="preserve">62021</t>
  </si>
  <si>
    <t xml:space="preserve">62022</t>
  </si>
  <si>
    <t xml:space="preserve">62030</t>
  </si>
  <si>
    <t xml:space="preserve">Showbizz</t>
  </si>
  <si>
    <t xml:space="preserve">62031</t>
  </si>
  <si>
    <t xml:space="preserve">Rem´s Favourite</t>
  </si>
  <si>
    <t xml:space="preserve">62032</t>
  </si>
  <si>
    <t xml:space="preserve">62033</t>
  </si>
  <si>
    <t xml:space="preserve">62034</t>
  </si>
  <si>
    <t xml:space="preserve">Fontainebleau</t>
  </si>
  <si>
    <t xml:space="preserve">62005</t>
  </si>
  <si>
    <t xml:space="preserve">62006</t>
  </si>
  <si>
    <t xml:space="preserve">62016</t>
  </si>
  <si>
    <t xml:space="preserve">Pink Impression</t>
  </si>
  <si>
    <t xml:space="preserve">62003</t>
  </si>
  <si>
    <t xml:space="preserve">62019</t>
  </si>
  <si>
    <t xml:space="preserve">62024</t>
  </si>
  <si>
    <t xml:space="preserve">Maureen</t>
  </si>
  <si>
    <t xml:space="preserve">62042</t>
  </si>
  <si>
    <t xml:space="preserve">Marit</t>
  </si>
  <si>
    <t xml:space="preserve">62008</t>
  </si>
  <si>
    <t xml:space="preserve">62009</t>
  </si>
  <si>
    <t xml:space="preserve">Monte Carlo</t>
  </si>
  <si>
    <t xml:space="preserve">62023</t>
  </si>
  <si>
    <t xml:space="preserve">62038</t>
  </si>
  <si>
    <t xml:space="preserve">Foxtrot</t>
  </si>
  <si>
    <t xml:space="preserve">62053</t>
  </si>
  <si>
    <t xml:space="preserve">62039</t>
  </si>
  <si>
    <t xml:space="preserve">62040</t>
  </si>
  <si>
    <t xml:space="preserve">62041</t>
  </si>
  <si>
    <t xml:space="preserve">62036</t>
  </si>
  <si>
    <t xml:space="preserve">Purple Dream</t>
  </si>
  <si>
    <t xml:space="preserve">62037</t>
  </si>
  <si>
    <t xml:space="preserve">62043</t>
  </si>
  <si>
    <t xml:space="preserve">Black Jewel</t>
  </si>
  <si>
    <t xml:space="preserve">62054</t>
  </si>
  <si>
    <t xml:space="preserve">62044</t>
  </si>
  <si>
    <t xml:space="preserve">62045</t>
  </si>
  <si>
    <t xml:space="preserve">Mon Amour</t>
  </si>
  <si>
    <t xml:space="preserve">62046</t>
  </si>
  <si>
    <t xml:space="preserve">Queensland</t>
  </si>
  <si>
    <t xml:space="preserve">62047</t>
  </si>
  <si>
    <t xml:space="preserve">Monte Parrot</t>
  </si>
  <si>
    <t xml:space="preserve">62048</t>
  </si>
  <si>
    <t xml:space="preserve">62055</t>
  </si>
  <si>
    <t xml:space="preserve">62049</t>
  </si>
  <si>
    <t xml:space="preserve">62050</t>
  </si>
  <si>
    <t xml:space="preserve">MF</t>
  </si>
  <si>
    <t xml:space="preserve">62051</t>
  </si>
  <si>
    <t xml:space="preserve">Red Bouquet</t>
  </si>
  <si>
    <t xml:space="preserve">62052</t>
  </si>
  <si>
    <t xml:space="preserve">62025</t>
  </si>
  <si>
    <t xml:space="preserve">62026</t>
  </si>
  <si>
    <t xml:space="preserve">Czaar Peter</t>
  </si>
  <si>
    <t xml:space="preserve">62103</t>
  </si>
  <si>
    <t xml:space="preserve">Ice Follies</t>
  </si>
  <si>
    <t xml:space="preserve">62104</t>
  </si>
  <si>
    <t xml:space="preserve">62109</t>
  </si>
  <si>
    <t xml:space="preserve">62110</t>
  </si>
  <si>
    <t xml:space="preserve">Flower Record</t>
  </si>
  <si>
    <t xml:space="preserve">62114</t>
  </si>
  <si>
    <t xml:space="preserve">Carlton</t>
  </si>
  <si>
    <t xml:space="preserve">62120</t>
  </si>
  <si>
    <t xml:space="preserve">62121</t>
  </si>
  <si>
    <t xml:space="preserve">62122</t>
  </si>
  <si>
    <t xml:space="preserve">Big Gun</t>
  </si>
  <si>
    <t xml:space="preserve">62113</t>
  </si>
  <si>
    <t xml:space="preserve">Barret Browning</t>
  </si>
  <si>
    <t xml:space="preserve">62107</t>
  </si>
  <si>
    <t xml:space="preserve">Dick Wilden</t>
  </si>
  <si>
    <t xml:space="preserve">62124</t>
  </si>
  <si>
    <t xml:space="preserve">Delnashaugh</t>
  </si>
  <si>
    <t xml:space="preserve">62123</t>
  </si>
  <si>
    <t xml:space="preserve">Poeticus Recurvus</t>
  </si>
  <si>
    <t xml:space="preserve">62105</t>
  </si>
  <si>
    <t xml:space="preserve">62151</t>
  </si>
  <si>
    <t xml:space="preserve">62152</t>
  </si>
  <si>
    <t xml:space="preserve">Louvre</t>
  </si>
  <si>
    <t xml:space="preserve">62153</t>
  </si>
  <si>
    <t xml:space="preserve">62154</t>
  </si>
  <si>
    <t xml:space="preserve">62156</t>
  </si>
  <si>
    <t xml:space="preserve">62157</t>
  </si>
  <si>
    <t xml:space="preserve">62216</t>
  </si>
  <si>
    <t xml:space="preserve">Fritillaria Imp. Aurora</t>
  </si>
  <si>
    <t xml:space="preserve">62217</t>
  </si>
  <si>
    <t xml:space="preserve">Fritillaria Imp. Lutea</t>
  </si>
  <si>
    <t xml:space="preserve">62201</t>
  </si>
  <si>
    <t xml:space="preserve">Allium Gladiator</t>
  </si>
  <si>
    <t xml:space="preserve">62202</t>
  </si>
  <si>
    <t xml:space="preserve">Allium Beau Regard</t>
  </si>
  <si>
    <t xml:space="preserve">62203</t>
  </si>
  <si>
    <t xml:space="preserve">Allium Mount Everest</t>
  </si>
  <si>
    <t xml:space="preserve">62204</t>
  </si>
  <si>
    <t xml:space="preserve">Allium Giganteum</t>
  </si>
  <si>
    <t xml:space="preserve">62207</t>
  </si>
  <si>
    <t xml:space="preserve">Crocus mixed</t>
  </si>
  <si>
    <t xml:space="preserve">9/10</t>
  </si>
  <si>
    <t xml:space="preserve">GARDEN TREATS (price p/box)</t>
  </si>
  <si>
    <t xml:space="preserve">Grand Perfection</t>
  </si>
  <si>
    <t xml:space="preserve">Innuendo</t>
  </si>
  <si>
    <t xml:space="preserve">Armani</t>
  </si>
  <si>
    <t xml:space="preserve">Cafe Noir</t>
  </si>
  <si>
    <t xml:space="preserve">Monte Orange </t>
  </si>
  <si>
    <t xml:space="preserve">LT</t>
  </si>
  <si>
    <t xml:space="preserve">Ballade Dream </t>
  </si>
  <si>
    <t xml:space="preserve">Calgary</t>
  </si>
  <si>
    <t xml:space="preserve">Fortune</t>
  </si>
  <si>
    <t xml:space="preserve">Pink Pride</t>
  </si>
  <si>
    <t xml:space="preserve">Martinette</t>
  </si>
  <si>
    <t xml:space="preserve">POET</t>
  </si>
  <si>
    <t xml:space="preserve">Recurvus</t>
  </si>
  <si>
    <t xml:space="preserve">Hyacinth</t>
  </si>
  <si>
    <t xml:space="preserve">Sky Jacket</t>
  </si>
  <si>
    <t xml:space="preserve">Miss Saigon</t>
  </si>
  <si>
    <t xml:space="preserve">Gipsy Queen </t>
  </si>
  <si>
    <t xml:space="preserve">Crocus Flower Record</t>
  </si>
  <si>
    <t xml:space="preserve">Crocus Jeanne d'Arc</t>
  </si>
  <si>
    <t xml:space="preserve">Crocus Dorothy</t>
  </si>
  <si>
    <t xml:space="preserve">Crocus Ruby Giant</t>
  </si>
  <si>
    <t xml:space="preserve">Allium Purple Sensation</t>
  </si>
  <si>
    <t xml:space="preserve">Allium Karataviense</t>
  </si>
  <si>
    <t xml:space="preserve">Scilla Siberica</t>
  </si>
  <si>
    <t xml:space="preserve">INSPIRATIONS (price p/bag)</t>
  </si>
  <si>
    <t xml:space="preserve">Mystic van Eyk</t>
  </si>
  <si>
    <t xml:space="preserve">Guus Papendrecht</t>
  </si>
  <si>
    <t xml:space="preserve">Andre Citroen</t>
  </si>
  <si>
    <t xml:space="preserve">World Expression</t>
  </si>
  <si>
    <t xml:space="preserve">Santander </t>
  </si>
  <si>
    <t xml:space="preserve">Parrot King </t>
  </si>
  <si>
    <t xml:space="preserve">Texas Flame</t>
  </si>
  <si>
    <t xml:space="preserve">Ballade White </t>
  </si>
  <si>
    <t xml:space="preserve">Ballade Gold </t>
  </si>
  <si>
    <t xml:space="preserve">Gipsy Princess</t>
  </si>
  <si>
    <t xml:space="preserve">Pimpernel </t>
  </si>
  <si>
    <t xml:space="preserve">Crocus King of Striped</t>
  </si>
  <si>
    <t xml:space="preserve">1/6 OPEN IN FRONT BOXES (price p/box)</t>
  </si>
  <si>
    <t xml:space="preserve">Tulips Specie</t>
  </si>
  <si>
    <t xml:space="preserve">Clusiana Cynthia</t>
  </si>
  <si>
    <t xml:space="preserve">Turkestanica</t>
  </si>
  <si>
    <t xml:space="preserve">Lilac Wonder</t>
  </si>
  <si>
    <t xml:space="preserve">1/4 OPEN IN FRONT BOXES (price p/box)</t>
  </si>
  <si>
    <t xml:space="preserve">Tulips 10/11</t>
  </si>
  <si>
    <t xml:space="preserve">DAR</t>
  </si>
  <si>
    <t xml:space="preserve">Golden Apeldoorn</t>
  </si>
  <si>
    <t xml:space="preserve">Apeldoorn</t>
  </si>
  <si>
    <t xml:space="preserve">Light Pink Prince</t>
  </si>
  <si>
    <t xml:space="preserve">White Flag</t>
  </si>
  <si>
    <t xml:space="preserve">Don Quichotte</t>
  </si>
  <si>
    <t xml:space="preserve">Jan Seignette</t>
  </si>
  <si>
    <t xml:space="preserve">Kansas Proud</t>
  </si>
  <si>
    <t xml:space="preserve">Prinses Irene</t>
  </si>
  <si>
    <t xml:space="preserve">Hotpants </t>
  </si>
  <si>
    <t xml:space="preserve">Mata Hari</t>
  </si>
  <si>
    <t xml:space="preserve">Purple Flag</t>
  </si>
  <si>
    <t xml:space="preserve">Apricot Foxx</t>
  </si>
  <si>
    <t xml:space="preserve">Queen of night</t>
  </si>
  <si>
    <t xml:space="preserve">Jumbo Beauty</t>
  </si>
  <si>
    <t xml:space="preserve">Bleu Amaible </t>
  </si>
  <si>
    <t xml:space="preserve">Verona</t>
  </si>
  <si>
    <t xml:space="preserve">Double Beauty of Apeldoorn</t>
  </si>
  <si>
    <t xml:space="preserve">Granny Award</t>
  </si>
  <si>
    <t xml:space="preserve">Rosy Diamond</t>
  </si>
  <si>
    <t xml:space="preserve">Voicemail</t>
  </si>
  <si>
    <t xml:space="preserve">Uncle Tom</t>
  </si>
  <si>
    <t xml:space="preserve">Burgundy Lace</t>
  </si>
  <si>
    <t xml:space="preserve">Maja</t>
  </si>
  <si>
    <t xml:space="preserve">Eagle Wings</t>
  </si>
  <si>
    <t xml:space="preserve">White Rebel</t>
  </si>
  <si>
    <t xml:space="preserve">Apricot Parrot</t>
  </si>
  <si>
    <t xml:space="preserve">Comet</t>
  </si>
  <si>
    <t xml:space="preserve">LIL</t>
  </si>
  <si>
    <t xml:space="preserve">White Triumphator</t>
  </si>
  <si>
    <t xml:space="preserve">Pieter de Leur</t>
  </si>
  <si>
    <t xml:space="preserve">Merlot</t>
  </si>
  <si>
    <t xml:space="preserve">Johan Cruijff</t>
  </si>
  <si>
    <t xml:space="preserve">Spring Green</t>
  </si>
  <si>
    <t xml:space="preserve">Doll's Minuet</t>
  </si>
  <si>
    <t xml:space="preserve">Greenland</t>
  </si>
  <si>
    <t xml:space="preserve">Orange Briljant</t>
  </si>
  <si>
    <t xml:space="preserve">Candela</t>
  </si>
  <si>
    <t xml:space="preserve">Red Emperor</t>
  </si>
  <si>
    <t xml:space="preserve">GRE</t>
  </si>
  <si>
    <t xml:space="preserve">Quebec</t>
  </si>
  <si>
    <t xml:space="preserve">Giuseppe Verdi</t>
  </si>
  <si>
    <t xml:space="preserve">Calypso</t>
  </si>
  <si>
    <t xml:space="preserve">The First</t>
  </si>
  <si>
    <t xml:space="preserve">Fashion</t>
  </si>
  <si>
    <t xml:space="preserve">SPE</t>
  </si>
  <si>
    <t xml:space="preserve">Praestans Paradox</t>
  </si>
  <si>
    <t xml:space="preserve">Oracle</t>
  </si>
  <si>
    <t xml:space="preserve">Scarlet Baby</t>
  </si>
  <si>
    <t xml:space="preserve">Toronto </t>
  </si>
  <si>
    <t xml:space="preserve">Stresa </t>
  </si>
  <si>
    <t xml:space="preserve">Albion Star </t>
  </si>
  <si>
    <t xml:space="preserve">Sweet Sixteen</t>
  </si>
  <si>
    <t xml:space="preserve">Golden Tango</t>
  </si>
  <si>
    <t xml:space="preserve">Candy Apple Delight</t>
  </si>
  <si>
    <t xml:space="preserve">Lightning Sun</t>
  </si>
  <si>
    <t xml:space="preserve">Darwiorange</t>
  </si>
  <si>
    <t xml:space="preserve">Darwisnow</t>
  </si>
  <si>
    <t xml:space="preserve">Lady van Eijk</t>
  </si>
  <si>
    <t xml:space="preserve">World Peace</t>
  </si>
  <si>
    <t xml:space="preserve">Charade</t>
  </si>
  <si>
    <t xml:space="preserve">Sweet Flag</t>
  </si>
  <si>
    <t xml:space="preserve">Candy Corner</t>
  </si>
  <si>
    <t xml:space="preserve">VAR</t>
  </si>
  <si>
    <t xml:space="preserve">Happy Design </t>
  </si>
  <si>
    <t xml:space="preserve">Purissima Design</t>
  </si>
  <si>
    <t xml:space="preserve">Design Impression</t>
  </si>
  <si>
    <t xml:space="preserve">Twister</t>
  </si>
  <si>
    <t xml:space="preserve">PAE</t>
  </si>
  <si>
    <t xml:space="preserve">Purple Peony </t>
  </si>
  <si>
    <t xml:space="preserve">Double Polar </t>
  </si>
  <si>
    <t xml:space="preserve">Blue Wow </t>
  </si>
  <si>
    <t xml:space="preserve">Double Crosby</t>
  </si>
  <si>
    <t xml:space="preserve">Tropical Wave</t>
  </si>
  <si>
    <t xml:space="preserve">Mondial</t>
  </si>
  <si>
    <t xml:space="preserve">Cilesta </t>
  </si>
  <si>
    <t xml:space="preserve">Maureen Double </t>
  </si>
  <si>
    <t xml:space="preserve">Monte Sweet </t>
  </si>
  <si>
    <t xml:space="preserve">Double Viri </t>
  </si>
  <si>
    <t xml:space="preserve">Monte Spider </t>
  </si>
  <si>
    <t xml:space="preserve">Flash Point</t>
  </si>
  <si>
    <t xml:space="preserve">Joint Devision </t>
  </si>
  <si>
    <t xml:space="preserve">Crispy Artair </t>
  </si>
  <si>
    <t xml:space="preserve">Crystal Star</t>
  </si>
  <si>
    <t xml:space="preserve">Gorilla </t>
  </si>
  <si>
    <t xml:space="preserve">Sensual Touch </t>
  </si>
  <si>
    <t xml:space="preserve">Matchpoint</t>
  </si>
  <si>
    <t xml:space="preserve">Brest </t>
  </si>
  <si>
    <t xml:space="preserve">Crispion Sweet </t>
  </si>
  <si>
    <t xml:space="preserve">Queensland </t>
  </si>
  <si>
    <t xml:space="preserve">Qatar</t>
  </si>
  <si>
    <t xml:space="preserve">Esprit</t>
  </si>
  <si>
    <t xml:space="preserve">Crispion Beauty</t>
  </si>
  <si>
    <t xml:space="preserve">Negrita Parrot</t>
  </si>
  <si>
    <t xml:space="preserve">Libretto Parrot </t>
  </si>
  <si>
    <t xml:space="preserve">La Courtine Parrot</t>
  </si>
  <si>
    <t xml:space="preserve">Weber's Parrot Pink</t>
  </si>
  <si>
    <t xml:space="preserve">Lilyrosa </t>
  </si>
  <si>
    <t xml:space="preserve">Lilyfire </t>
  </si>
  <si>
    <t xml:space="preserve">Burgundy </t>
  </si>
  <si>
    <t xml:space="preserve">Marilyn</t>
  </si>
  <si>
    <t xml:space="preserve">Royal Gift</t>
  </si>
  <si>
    <t xml:space="preserve">Flaming Bayside </t>
  </si>
  <si>
    <t xml:space="preserve">Lasting Love</t>
  </si>
  <si>
    <t xml:space="preserve">BUN</t>
  </si>
  <si>
    <t xml:space="preserve">Toucan </t>
  </si>
  <si>
    <t xml:space="preserve">Hans Dietrich Gencher </t>
  </si>
  <si>
    <t xml:space="preserve">Tricolette</t>
  </si>
  <si>
    <t xml:space="preserve">Belicia</t>
  </si>
  <si>
    <t xml:space="preserve">Dragon King </t>
  </si>
  <si>
    <t xml:space="preserve">Orange Toronto</t>
  </si>
  <si>
    <t xml:space="preserve">SPC</t>
  </si>
  <si>
    <t xml:space="preserve">Red Dress</t>
  </si>
  <si>
    <t xml:space="preserve">Tulips 12/+</t>
  </si>
  <si>
    <t xml:space="preserve">Lech Walesa</t>
  </si>
  <si>
    <t xml:space="preserve">12/+</t>
  </si>
  <si>
    <t xml:space="preserve">Mystic van Eijk </t>
  </si>
  <si>
    <t xml:space="preserve">World Favourite </t>
  </si>
  <si>
    <t xml:space="preserve">Strong Gold </t>
  </si>
  <si>
    <t xml:space="preserve">Hyacinths 14/15</t>
  </si>
  <si>
    <t xml:space="preserve">Jan Bos </t>
  </si>
  <si>
    <t xml:space="preserve">Marie </t>
  </si>
  <si>
    <t xml:space="preserve">Hyacinths 15/16</t>
  </si>
  <si>
    <t xml:space="preserve">Broadway</t>
  </si>
  <si>
    <t xml:space="preserve">Blue Trophy</t>
  </si>
  <si>
    <t xml:space="preserve">Delft Blue </t>
  </si>
  <si>
    <t xml:space="preserve">Red Magic</t>
  </si>
  <si>
    <t xml:space="preserve">General Koehler</t>
  </si>
  <si>
    <t xml:space="preserve">Rosette </t>
  </si>
  <si>
    <t xml:space="preserve">Crystal Palace </t>
  </si>
  <si>
    <t xml:space="preserve">Madame Sophie </t>
  </si>
  <si>
    <t xml:space="preserve">Hyacinths 16/17</t>
  </si>
  <si>
    <t xml:space="preserve">16/17</t>
  </si>
  <si>
    <t xml:space="preserve">Narcissus 8/10*</t>
  </si>
  <si>
    <t xml:space="preserve">Pueblo</t>
  </si>
  <si>
    <t xml:space="preserve">Narcissus 10/12*</t>
  </si>
  <si>
    <t xml:space="preserve">Jetfire</t>
  </si>
  <si>
    <t xml:space="preserve">Canaliculatus</t>
  </si>
  <si>
    <t xml:space="preserve">Sun Disc</t>
  </si>
  <si>
    <t xml:space="preserve">Thalia</t>
  </si>
  <si>
    <t xml:space="preserve">Pipit</t>
  </si>
  <si>
    <t xml:space="preserve">Diego</t>
  </si>
  <si>
    <t xml:space="preserve">Narcissus 12/14*</t>
  </si>
  <si>
    <t xml:space="preserve">SIN</t>
  </si>
  <si>
    <t xml:space="preserve">Color Run</t>
  </si>
  <si>
    <t xml:space="preserve">Barrett Browning</t>
  </si>
  <si>
    <t xml:space="preserve">Golden Harvest </t>
  </si>
  <si>
    <t xml:space="preserve">Accent</t>
  </si>
  <si>
    <t xml:space="preserve">Lemon Shake</t>
  </si>
  <si>
    <t xml:space="preserve">Kedron</t>
  </si>
  <si>
    <t xml:space="preserve">Goblet</t>
  </si>
  <si>
    <t xml:space="preserve">Yellow Parrot</t>
  </si>
  <si>
    <t xml:space="preserve">Love Call</t>
  </si>
  <si>
    <t xml:space="preserve">Donaupark</t>
  </si>
  <si>
    <t xml:space="preserve">Replete </t>
  </si>
  <si>
    <t xml:space="preserve">Tahiti </t>
  </si>
  <si>
    <t xml:space="preserve">Narcissus 13/15*</t>
  </si>
  <si>
    <t xml:space="preserve">ZAT </t>
  </si>
  <si>
    <t xml:space="preserve">Ziva </t>
  </si>
  <si>
    <t xml:space="preserve">Avalanche </t>
  </si>
  <si>
    <t xml:space="preserve">Grand Soleil d'or</t>
  </si>
  <si>
    <t xml:space="preserve">    1/4 OPEN IN FRONT BOXES PACKED IN BAGS (price p/bag)</t>
  </si>
  <si>
    <t xml:space="preserve">Lilium (Packed in bags)</t>
  </si>
  <si>
    <t xml:space="preserve">16/18</t>
  </si>
  <si>
    <t xml:space="preserve">Sancerre</t>
  </si>
  <si>
    <t xml:space="preserve">Marlene</t>
  </si>
  <si>
    <t xml:space="preserve">Arena </t>
  </si>
  <si>
    <t xml:space="preserve">Muscadet</t>
  </si>
  <si>
    <t xml:space="preserve">OT</t>
  </si>
  <si>
    <t xml:space="preserve">Yelloween </t>
  </si>
  <si>
    <t xml:space="preserve">Sonora</t>
  </si>
  <si>
    <t xml:space="preserve">Passionale</t>
  </si>
  <si>
    <t xml:space="preserve">Touch</t>
  </si>
  <si>
    <t xml:space="preserve">Iris (Packed in bags)</t>
  </si>
  <si>
    <t xml:space="preserve">GERM</t>
  </si>
  <si>
    <t xml:space="preserve">Brown Spotted Yellow</t>
  </si>
  <si>
    <t xml:space="preserve">Purple Striped White </t>
  </si>
  <si>
    <t xml:space="preserve">Black </t>
  </si>
  <si>
    <t xml:space="preserve">Red / Yellow </t>
  </si>
  <si>
    <t xml:space="preserve">Pink </t>
  </si>
  <si>
    <t xml:space="preserve">Orange </t>
  </si>
  <si>
    <t xml:space="preserve">White / Lila </t>
  </si>
  <si>
    <t xml:space="preserve">Paeonia (Packed in bags) </t>
  </si>
  <si>
    <t xml:space="preserve">Victoire de La Marne </t>
  </si>
  <si>
    <t xml:space="preserve"> 2/3</t>
  </si>
  <si>
    <t xml:space="preserve">White </t>
  </si>
  <si>
    <t xml:space="preserve">Red </t>
  </si>
  <si>
    <t xml:space="preserve">Allium Cristophii</t>
  </si>
  <si>
    <t xml:space="preserve">Allium Summer Drummer</t>
  </si>
  <si>
    <t xml:space="preserve">Allium Nigrum</t>
  </si>
  <si>
    <t xml:space="preserve">Allium Purple Rain</t>
  </si>
  <si>
    <t xml:space="preserve">Allium Red Mohican</t>
  </si>
  <si>
    <t xml:space="preserve">Allium Pink Jewel</t>
  </si>
  <si>
    <t xml:space="preserve">Allium Nectaroscordum Siculum</t>
  </si>
  <si>
    <t xml:space="preserve">Allium Mount Everest </t>
  </si>
  <si>
    <t xml:space="preserve">Allium Giganteum </t>
  </si>
  <si>
    <t xml:space="preserve">Allium Globemaster</t>
  </si>
  <si>
    <t xml:space="preserve">Fritillaria Rubra Maxima</t>
  </si>
  <si>
    <t xml:space="preserve">Fritillaria Lutea</t>
  </si>
  <si>
    <t xml:space="preserve">Fritillaria Aurora</t>
  </si>
  <si>
    <t xml:space="preserve">Fritillaria Striped Beauty</t>
  </si>
  <si>
    <t xml:space="preserve">Fritillaria Ivory Bells</t>
  </si>
  <si>
    <t xml:space="preserve">Fritillaria Persica</t>
  </si>
  <si>
    <t xml:space="preserve">Fritillaria Raddeana</t>
  </si>
  <si>
    <t xml:space="preserve">Amaryllis Mont Blanc</t>
  </si>
  <si>
    <t xml:space="preserve">Amaryllis Tres Chic</t>
  </si>
  <si>
    <t xml:space="preserve">Amaryllis Orange Souvereign</t>
  </si>
  <si>
    <t xml:space="preserve">Amaryllis Susan</t>
  </si>
  <si>
    <t xml:space="preserve">Amaryllis Charisma</t>
  </si>
  <si>
    <t xml:space="preserve">Amaryllis Luna</t>
  </si>
  <si>
    <t xml:space="preserve">Amaryllis Royal Velvet</t>
  </si>
  <si>
    <t xml:space="preserve">Amaryllis Picotee</t>
  </si>
  <si>
    <t xml:space="preserve">Amaryllis Samba</t>
  </si>
  <si>
    <t xml:space="preserve">Amaryllis Lemon Lime</t>
  </si>
  <si>
    <t xml:space="preserve">Amaryllis Apple Blossom</t>
  </si>
  <si>
    <t xml:space="preserve">Amaryllis Grand Diva</t>
  </si>
  <si>
    <t xml:space="preserve">Amaryllis Double Record</t>
  </si>
  <si>
    <t xml:space="preserve">Amaryllis Jewel</t>
  </si>
  <si>
    <t xml:space="preserve">Amaryllis Double Dragon</t>
  </si>
  <si>
    <t xml:space="preserve">Amaryllis Nymph</t>
  </si>
  <si>
    <t xml:space="preserve">Amaryllis Dancing Queen </t>
  </si>
  <si>
    <t xml:space="preserve">Amaryllis Diva </t>
  </si>
  <si>
    <t xml:space="preserve">Amaryllis Lady Jane</t>
  </si>
  <si>
    <t xml:space="preserve">Amaryllis Exotic Peacock </t>
  </si>
  <si>
    <t xml:space="preserve">Hyacinthoides White </t>
  </si>
  <si>
    <t xml:space="preserve">Hyacinthoides Blue </t>
  </si>
  <si>
    <t xml:space="preserve">Hyacinthoides Mixed</t>
  </si>
  <si>
    <t xml:space="preserve">Erythronium Kondo</t>
  </si>
  <si>
    <t xml:space="preserve">Camassia Leichtlinii Alba</t>
  </si>
  <si>
    <t xml:space="preserve">Camassia Cusickii</t>
  </si>
  <si>
    <t xml:space="preserve">Colchicum Waterlily</t>
  </si>
  <si>
    <t xml:space="preserve">Colchicum Autumnale Album</t>
  </si>
  <si>
    <t xml:space="preserve">13/+</t>
  </si>
  <si>
    <t xml:space="preserve">Colchicum Speciosum</t>
  </si>
  <si>
    <t xml:space="preserve">JUMBO</t>
  </si>
  <si>
    <t xml:space="preserve">Colchicum The Giant</t>
  </si>
  <si>
    <t xml:space="preserve">Crocus Sativus(SAFFRON)</t>
  </si>
  <si>
    <t xml:space="preserve">Crocus Speciosus Alba</t>
  </si>
  <si>
    <t xml:space="preserve">Crocus Speciosus</t>
  </si>
  <si>
    <t xml:space="preserve">Scilla Bifolia</t>
  </si>
  <si>
    <t xml:space="preserve">Dutch Iris</t>
  </si>
  <si>
    <t xml:space="preserve">Bronze Beauty</t>
  </si>
  <si>
    <t xml:space="preserve">Silver Beauty </t>
  </si>
  <si>
    <t xml:space="preserve">White Excelsior</t>
  </si>
  <si>
    <t xml:space="preserve">Bronze Queen </t>
  </si>
  <si>
    <t xml:space="preserve">Symphony </t>
  </si>
  <si>
    <t xml:space="preserve">Crocus 6/7</t>
  </si>
  <si>
    <t xml:space="preserve">Yellow Mammouth</t>
  </si>
  <si>
    <t xml:space="preserve">Crocus 8/9</t>
  </si>
  <si>
    <t xml:space="preserve">Crocus 5/7</t>
  </si>
  <si>
    <t xml:space="preserve">Fuscotinctus </t>
  </si>
  <si>
    <t xml:space="preserve">Prins Claus </t>
  </si>
  <si>
    <t xml:space="preserve">Sieberi Tricolor </t>
  </si>
  <si>
    <t xml:space="preserve">Aubade</t>
  </si>
  <si>
    <t xml:space="preserve">Blue Pearl </t>
  </si>
  <si>
    <t xml:space="preserve">Dorothy </t>
  </si>
  <si>
    <t xml:space="preserve">Barr's Purple </t>
  </si>
  <si>
    <t xml:space="preserve">Miss Vain </t>
  </si>
  <si>
    <t xml:space="preserve">Advance </t>
  </si>
  <si>
    <t xml:space="preserve">Spring Beauty</t>
  </si>
  <si>
    <t xml:space="preserve">Siberian Tiger</t>
  </si>
  <si>
    <t xml:space="preserve">Latifolium </t>
  </si>
  <si>
    <t xml:space="preserve">Dark Eyes </t>
  </si>
  <si>
    <t xml:space="preserve">Pink Sunrise </t>
  </si>
  <si>
    <t xml:space="preserve">Fantasy Creation </t>
  </si>
  <si>
    <t xml:space="preserve">Azureum </t>
  </si>
  <si>
    <t xml:space="preserve">Armeniacum </t>
  </si>
  <si>
    <t xml:space="preserve">Botryoides Album </t>
  </si>
  <si>
    <t xml:space="preserve">Comosum Plumosum </t>
  </si>
  <si>
    <t xml:space="preserve">Neglectum </t>
  </si>
  <si>
    <t xml:space="preserve">Valerie Finnis </t>
  </si>
  <si>
    <t xml:space="preserve">Iris Reticulata</t>
  </si>
  <si>
    <t xml:space="preserve">Frozen Planet</t>
  </si>
  <si>
    <t xml:space="preserve">Purple Gem </t>
  </si>
  <si>
    <t xml:space="preserve">Harmony </t>
  </si>
  <si>
    <t xml:space="preserve">Danfordiae</t>
  </si>
  <si>
    <t xml:space="preserve">Gordon </t>
  </si>
  <si>
    <t xml:space="preserve">J.S. Dijt</t>
  </si>
  <si>
    <t xml:space="preserve">Elwesii</t>
  </si>
  <si>
    <t xml:space="preserve">Uva-Vulpis</t>
  </si>
  <si>
    <t xml:space="preserve">Michailovskyi</t>
  </si>
  <si>
    <t xml:space="preserve">Allium Smallflowering            </t>
  </si>
  <si>
    <t xml:space="preserve">Allium Oreophilum</t>
  </si>
  <si>
    <t xml:space="preserve">Allium Cowanii</t>
  </si>
  <si>
    <t xml:space="preserve">Allium Azureum</t>
  </si>
  <si>
    <t xml:space="preserve">Allium Roseum </t>
  </si>
  <si>
    <t xml:space="preserve">Allium Moly </t>
  </si>
  <si>
    <t xml:space="preserve">Allium Sphaerocephalon</t>
  </si>
  <si>
    <t xml:space="preserve">The Caen Mixed</t>
  </si>
  <si>
    <t xml:space="preserve">The Admiral </t>
  </si>
  <si>
    <t xml:space="preserve">Mount Everest </t>
  </si>
  <si>
    <t xml:space="preserve">The Governor </t>
  </si>
  <si>
    <t xml:space="preserve">St. Brigid Mixed </t>
  </si>
  <si>
    <t xml:space="preserve">BLANDA</t>
  </si>
  <si>
    <t xml:space="preserve">Mixed </t>
  </si>
  <si>
    <t xml:space="preserve">Ixia Panorama </t>
  </si>
  <si>
    <t xml:space="preserve">Ixia Venus </t>
  </si>
  <si>
    <t xml:space="preserve">Ixia Mixed </t>
  </si>
  <si>
    <t xml:space="preserve">Freesia Yellow </t>
  </si>
  <si>
    <t xml:space="preserve">Freesia Blue </t>
  </si>
  <si>
    <t xml:space="preserve">Freesia Pink </t>
  </si>
  <si>
    <t xml:space="preserve">Freesia Red </t>
  </si>
  <si>
    <t xml:space="preserve">Freesia White </t>
  </si>
  <si>
    <t xml:space="preserve">Freesia Orange </t>
  </si>
  <si>
    <t xml:space="preserve">Chionodoxa Rosea </t>
  </si>
  <si>
    <t xml:space="preserve">Chionodoxa Mixed </t>
  </si>
  <si>
    <t xml:space="preserve">Puschkinia Libanotica </t>
  </si>
  <si>
    <t xml:space="preserve">Puschkinia Libanotica Alba </t>
  </si>
  <si>
    <t xml:space="preserve">Eranthis Hyemalis</t>
  </si>
  <si>
    <t xml:space="preserve">Freesia Mixed</t>
  </si>
  <si>
    <t xml:space="preserve">Crocus Specie Mixed</t>
  </si>
  <si>
    <t xml:space="preserve">Allium Mixed</t>
  </si>
  <si>
    <t xml:space="preserve">Tulipa Botanical Mixed</t>
  </si>
  <si>
    <t xml:space="preserve">Hyacinthoides Hispanica Mixed</t>
  </si>
  <si>
    <t xml:space="preserve">Only Open in Front Boxes</t>
  </si>
  <si>
    <t xml:space="preserve">Tulipa Emblazon</t>
  </si>
  <si>
    <t xml:space="preserve">Narcissus Sir Winston Churchill</t>
  </si>
  <si>
    <t xml:space="preserve">Blue Shades</t>
  </si>
  <si>
    <t xml:space="preserve">SHOWCASES (price p/item)</t>
  </si>
  <si>
    <t xml:space="preserve">72001</t>
  </si>
  <si>
    <t xml:space="preserve">6x100</t>
  </si>
  <si>
    <t xml:space="preserve">Tulips Specie                       15Ltr</t>
  </si>
  <si>
    <t xml:space="preserve">72005</t>
  </si>
  <si>
    <t xml:space="preserve">4x100</t>
  </si>
  <si>
    <t xml:space="preserve">Tulips Darwin A                    15Ltr</t>
  </si>
  <si>
    <t xml:space="preserve">72010</t>
  </si>
  <si>
    <t xml:space="preserve">Tulips Single Early A             15Ltr</t>
  </si>
  <si>
    <t xml:space="preserve">72011</t>
  </si>
  <si>
    <t xml:space="preserve">Tulips Triumph A                   15Ltr</t>
  </si>
  <si>
    <t xml:space="preserve">72012</t>
  </si>
  <si>
    <t xml:space="preserve">Tulips Triumph B                   15Ltr</t>
  </si>
  <si>
    <t xml:space="preserve">72013</t>
  </si>
  <si>
    <t xml:space="preserve">Tulips Triumph C                   15Ltr</t>
  </si>
  <si>
    <t xml:space="preserve">72014</t>
  </si>
  <si>
    <t xml:space="preserve">Tulips Triumph D                   15Ltr</t>
  </si>
  <si>
    <t xml:space="preserve">72015</t>
  </si>
  <si>
    <t xml:space="preserve">Tulips Triumph E                   15Ltr</t>
  </si>
  <si>
    <t xml:space="preserve">72020</t>
  </si>
  <si>
    <t xml:space="preserve">Tulips Triumph Single Late A  15Ltr</t>
  </si>
  <si>
    <t xml:space="preserve">72025</t>
  </si>
  <si>
    <t xml:space="preserve">Tulips Double A                     15Ltr</t>
  </si>
  <si>
    <t xml:space="preserve">72026</t>
  </si>
  <si>
    <t xml:space="preserve">Tulips Double B                     15Ltr</t>
  </si>
  <si>
    <t xml:space="preserve">72030</t>
  </si>
  <si>
    <t xml:space="preserve">Tulips Fringed A                   15Ltr               </t>
  </si>
  <si>
    <t xml:space="preserve">72035</t>
  </si>
  <si>
    <t xml:space="preserve">Tulips Parrot A                     15Ltr</t>
  </si>
  <si>
    <t xml:space="preserve">72036</t>
  </si>
  <si>
    <t xml:space="preserve">Tulips Parrot B                     15Ltr</t>
  </si>
  <si>
    <t xml:space="preserve">72040</t>
  </si>
  <si>
    <t xml:space="preserve">Tulips Lily-Flowering A          15Ltr</t>
  </si>
  <si>
    <t xml:space="preserve">72041</t>
  </si>
  <si>
    <t xml:space="preserve">Tulips Lily-Flowering B          15Ltr</t>
  </si>
  <si>
    <t xml:space="preserve">72045</t>
  </si>
  <si>
    <t xml:space="preserve">Tulips Viridiflora A                15Ltr</t>
  </si>
  <si>
    <t xml:space="preserve">72050</t>
  </si>
  <si>
    <t xml:space="preserve">Tulips Fosteriana A               15Ltr</t>
  </si>
  <si>
    <t xml:space="preserve">72055</t>
  </si>
  <si>
    <t xml:space="preserve">Tulips Rockery A                  15Ltr</t>
  </si>
  <si>
    <t xml:space="preserve">72060</t>
  </si>
  <si>
    <t xml:space="preserve">Tulips Rockery B                  15Ltr</t>
  </si>
  <si>
    <t xml:space="preserve">72065</t>
  </si>
  <si>
    <t xml:space="preserve">Tulips Patio                          15Ltr</t>
  </si>
  <si>
    <t xml:space="preserve">72101</t>
  </si>
  <si>
    <t xml:space="preserve">4x75</t>
  </si>
  <si>
    <t xml:space="preserve">Tulips Rockery C                  15Ltr</t>
  </si>
  <si>
    <t xml:space="preserve">72102</t>
  </si>
  <si>
    <t xml:space="preserve">Tulips Rockery D                  15Ltr</t>
  </si>
  <si>
    <t xml:space="preserve">72105</t>
  </si>
  <si>
    <t xml:space="preserve">Tulips Fosteriana B               15Ltr</t>
  </si>
  <si>
    <t xml:space="preserve">72110</t>
  </si>
  <si>
    <t xml:space="preserve">Tulips Darwin B                    15Ltr</t>
  </si>
  <si>
    <t xml:space="preserve">72111</t>
  </si>
  <si>
    <t xml:space="preserve">Tulips Darwin C                    15Ltr</t>
  </si>
  <si>
    <t xml:space="preserve">72112</t>
  </si>
  <si>
    <t xml:space="preserve">Tulips Darwin D                    15Ltr</t>
  </si>
  <si>
    <t xml:space="preserve">72120</t>
  </si>
  <si>
    <t xml:space="preserve">Tulips Single Early B             15Ltr</t>
  </si>
  <si>
    <t xml:space="preserve">72126</t>
  </si>
  <si>
    <t xml:space="preserve">Tulips Triumph G                   15Ltr</t>
  </si>
  <si>
    <t xml:space="preserve">72127</t>
  </si>
  <si>
    <t xml:space="preserve">Tulips Triumph H                   15Ltr</t>
  </si>
  <si>
    <t xml:space="preserve">72128</t>
  </si>
  <si>
    <t xml:space="preserve">Tulips Triumph I                    15Ltr</t>
  </si>
  <si>
    <t xml:space="preserve">72129</t>
  </si>
  <si>
    <t xml:space="preserve">Tulips Triumph J                   15Ltr</t>
  </si>
  <si>
    <t xml:space="preserve">72130</t>
  </si>
  <si>
    <t xml:space="preserve">Tulips Triumph K                   15Ltr</t>
  </si>
  <si>
    <t xml:space="preserve">72131</t>
  </si>
  <si>
    <t xml:space="preserve">Tulips Triumph L                   15Ltr</t>
  </si>
  <si>
    <t xml:space="preserve">72135</t>
  </si>
  <si>
    <t xml:space="preserve">Tulips Variegated Leaves       15Ltr</t>
  </si>
  <si>
    <t xml:space="preserve">72140</t>
  </si>
  <si>
    <t xml:space="preserve">Tulips Single Late B              15Ltr</t>
  </si>
  <si>
    <t xml:space="preserve">72150</t>
  </si>
  <si>
    <t xml:space="preserve">4x50</t>
  </si>
  <si>
    <t xml:space="preserve">Tulips Paeonia A                  15Ltr</t>
  </si>
  <si>
    <t xml:space="preserve">72151</t>
  </si>
  <si>
    <t xml:space="preserve">Tulips Paeonia B                  15Ltr</t>
  </si>
  <si>
    <t xml:space="preserve">72155</t>
  </si>
  <si>
    <t xml:space="preserve">Tulips Double C                    15Ltr</t>
  </si>
  <si>
    <t xml:space="preserve">72156</t>
  </si>
  <si>
    <t xml:space="preserve">Tulips Double D                    15Ltr</t>
  </si>
  <si>
    <t xml:space="preserve">72157</t>
  </si>
  <si>
    <t xml:space="preserve">Tulips Double E                    15Ltr</t>
  </si>
  <si>
    <t xml:space="preserve">72158</t>
  </si>
  <si>
    <t xml:space="preserve">Tulips Double F                    15Ltr</t>
  </si>
  <si>
    <t xml:space="preserve">72159</t>
  </si>
  <si>
    <t xml:space="preserve">Tulips Double G                    15Ltr</t>
  </si>
  <si>
    <t xml:space="preserve">72165</t>
  </si>
  <si>
    <t xml:space="preserve">Tulips Fringed B                   15Ltr               </t>
  </si>
  <si>
    <t xml:space="preserve">72166</t>
  </si>
  <si>
    <t xml:space="preserve">Tulips Fringed C                   15Ltr               </t>
  </si>
  <si>
    <t xml:space="preserve">72167</t>
  </si>
  <si>
    <t xml:space="preserve">Tulips Fringed D                   15Ltr               </t>
  </si>
  <si>
    <t xml:space="preserve">72170</t>
  </si>
  <si>
    <t xml:space="preserve">Tulips Fringed Double A        15Ltr               </t>
  </si>
  <si>
    <t xml:space="preserve">72171</t>
  </si>
  <si>
    <t xml:space="preserve">Tulips Fringed Double B        15Ltr               </t>
  </si>
  <si>
    <t xml:space="preserve">72172</t>
  </si>
  <si>
    <t xml:space="preserve">Tulips Fringed Double C        15Ltr               </t>
  </si>
  <si>
    <t xml:space="preserve">72175</t>
  </si>
  <si>
    <t xml:space="preserve">Tulips Viridiflora B                15Ltr</t>
  </si>
  <si>
    <t xml:space="preserve">72180</t>
  </si>
  <si>
    <t xml:space="preserve">Tulips Parrot C                     15Ltr</t>
  </si>
  <si>
    <t xml:space="preserve">72181</t>
  </si>
  <si>
    <t xml:space="preserve">Tulips Parrot D                     15Ltr</t>
  </si>
  <si>
    <t xml:space="preserve">72182</t>
  </si>
  <si>
    <t xml:space="preserve">Tulips Parrot E                     15Ltr</t>
  </si>
  <si>
    <t xml:space="preserve">72185</t>
  </si>
  <si>
    <t xml:space="preserve">Tulips Lily-Flowering C          15Ltr</t>
  </si>
  <si>
    <t xml:space="preserve">72186</t>
  </si>
  <si>
    <t xml:space="preserve">Tulips Lily-Flowering D          15Ltr</t>
  </si>
  <si>
    <t xml:space="preserve">72187</t>
  </si>
  <si>
    <t xml:space="preserve">Tulips Lily-Flowering E          15Ltr</t>
  </si>
  <si>
    <t xml:space="preserve">72188</t>
  </si>
  <si>
    <t xml:space="preserve">Tulips Lily-Flowering F          15Ltr</t>
  </si>
  <si>
    <t xml:space="preserve">72190</t>
  </si>
  <si>
    <t xml:space="preserve">Tulips Bunch-Flowering A     15Ltr</t>
  </si>
  <si>
    <t xml:space="preserve">72191</t>
  </si>
  <si>
    <t xml:space="preserve">Tulips Bunch-Flowering B     15Ltr</t>
  </si>
  <si>
    <t xml:space="preserve">72192</t>
  </si>
  <si>
    <t xml:space="preserve">Tulips Bunch-Flowering C     15Ltr</t>
  </si>
  <si>
    <t xml:space="preserve">72195</t>
  </si>
  <si>
    <t xml:space="preserve">Tulips Crown                        15Ltr</t>
  </si>
  <si>
    <t xml:space="preserve">72203</t>
  </si>
  <si>
    <t xml:space="preserve">Tulips Jumbo A                     24Ltr</t>
  </si>
  <si>
    <t xml:space="preserve">72204</t>
  </si>
  <si>
    <t xml:space="preserve">Tulips Jumbo B                     24Ltr</t>
  </si>
  <si>
    <t xml:space="preserve">72221</t>
  </si>
  <si>
    <t xml:space="preserve">Hyacinths A                          24Ltr</t>
  </si>
  <si>
    <t xml:space="preserve">72222</t>
  </si>
  <si>
    <t xml:space="preserve">Hyacinths B                          24Ltr</t>
  </si>
  <si>
    <t xml:space="preserve">72225</t>
  </si>
  <si>
    <t xml:space="preserve">Hyacinths C                          24Ltr</t>
  </si>
  <si>
    <t xml:space="preserve">72226</t>
  </si>
  <si>
    <t xml:space="preserve">Hyacinths D                          24Ltr</t>
  </si>
  <si>
    <t xml:space="preserve">72227</t>
  </si>
  <si>
    <t xml:space="preserve">Hyacinths E                          24Ltr</t>
  </si>
  <si>
    <t xml:space="preserve">72228</t>
  </si>
  <si>
    <t xml:space="preserve">Hyacinths F                          24Ltr</t>
  </si>
  <si>
    <t xml:space="preserve">72232</t>
  </si>
  <si>
    <t xml:space="preserve">4x40</t>
  </si>
  <si>
    <t xml:space="preserve">Hyacinths Double                 24Ltr</t>
  </si>
  <si>
    <t xml:space="preserve">72236</t>
  </si>
  <si>
    <t xml:space="preserve">Hyacinths G                         24Ltr</t>
  </si>
  <si>
    <t xml:space="preserve">72240</t>
  </si>
  <si>
    <t xml:space="preserve">4x200</t>
  </si>
  <si>
    <t xml:space="preserve">Narcissus Miniature A           15Ltr</t>
  </si>
  <si>
    <t xml:space="preserve">72245</t>
  </si>
  <si>
    <t xml:space="preserve">Narcissus Miniature B           15Ltr</t>
  </si>
  <si>
    <t xml:space="preserve">72246</t>
  </si>
  <si>
    <t xml:space="preserve">Narcissus Miniature C           15Ltr</t>
  </si>
  <si>
    <t xml:space="preserve">72247</t>
  </si>
  <si>
    <t xml:space="preserve">Narcissus Miniature D          15Ltr</t>
  </si>
  <si>
    <t xml:space="preserve">72270</t>
  </si>
  <si>
    <t xml:space="preserve">Narcissus Single B               24Ltr</t>
  </si>
  <si>
    <t xml:space="preserve">72271</t>
  </si>
  <si>
    <t xml:space="preserve">Narcissus Single C               24Ltr</t>
  </si>
  <si>
    <t xml:space="preserve">72274</t>
  </si>
  <si>
    <t xml:space="preserve">Narcissus Single F               24Ltr</t>
  </si>
  <si>
    <t xml:space="preserve">72283</t>
  </si>
  <si>
    <t xml:space="preserve">Narcissus Split Crown F        24Ltr</t>
  </si>
  <si>
    <t xml:space="preserve">72293</t>
  </si>
  <si>
    <t xml:space="preserve">Narcissus Double E              24Ltr</t>
  </si>
  <si>
    <t xml:space="preserve">72296</t>
  </si>
  <si>
    <t xml:space="preserve">Narcissus Fragrant               24Ltr</t>
  </si>
  <si>
    <t xml:space="preserve">72300</t>
  </si>
  <si>
    <t xml:space="preserve">4x15</t>
  </si>
  <si>
    <t xml:space="preserve">bags a2</t>
  </si>
  <si>
    <t xml:space="preserve">Lilium Asiatic                        32Ltr</t>
  </si>
  <si>
    <t xml:space="preserve">72301</t>
  </si>
  <si>
    <t xml:space="preserve">Lilium Oriental                      32Ltr</t>
  </si>
  <si>
    <t xml:space="preserve">72302</t>
  </si>
  <si>
    <t xml:space="preserve">Lilium OT                             32Ltr</t>
  </si>
  <si>
    <t xml:space="preserve">72305</t>
  </si>
  <si>
    <t xml:space="preserve">bags a1</t>
  </si>
  <si>
    <t xml:space="preserve">Iris Germanica A                  32Ltr</t>
  </si>
  <si>
    <t xml:space="preserve">72306</t>
  </si>
  <si>
    <t xml:space="preserve">Iris Germanica B                  32Ltr</t>
  </si>
  <si>
    <t xml:space="preserve">72310</t>
  </si>
  <si>
    <t xml:space="preserve">4x12</t>
  </si>
  <si>
    <t xml:space="preserve">Paeonia                               32Ltr</t>
  </si>
  <si>
    <t xml:space="preserve">72320</t>
  </si>
  <si>
    <t xml:space="preserve">Allium A                               24Ltr</t>
  </si>
  <si>
    <t xml:space="preserve">72325</t>
  </si>
  <si>
    <t xml:space="preserve">3x50+1x100</t>
  </si>
  <si>
    <t xml:space="preserve">Allium B                               15Ltr</t>
  </si>
  <si>
    <t xml:space="preserve">72330</t>
  </si>
  <si>
    <t xml:space="preserve">Allium C                               24Ltr</t>
  </si>
  <si>
    <t xml:space="preserve">72335</t>
  </si>
  <si>
    <t xml:space="preserve">4x10</t>
  </si>
  <si>
    <t xml:space="preserve">Fritillaria A                           24Ltr</t>
  </si>
  <si>
    <t xml:space="preserve">72336</t>
  </si>
  <si>
    <t xml:space="preserve">Fritillaria B                           24Ltr</t>
  </si>
  <si>
    <t xml:space="preserve">72340</t>
  </si>
  <si>
    <t xml:space="preserve">4x8</t>
  </si>
  <si>
    <t xml:space="preserve">Amaryllis A                          32Ltr</t>
  </si>
  <si>
    <t xml:space="preserve">72341</t>
  </si>
  <si>
    <t xml:space="preserve">Amaryllis B                          32Ltr</t>
  </si>
  <si>
    <t xml:space="preserve">72342</t>
  </si>
  <si>
    <t xml:space="preserve">Amaryllis C                          32Ltr</t>
  </si>
  <si>
    <t xml:space="preserve">72345</t>
  </si>
  <si>
    <t xml:space="preserve">Amaryllis Double A               32Ltr</t>
  </si>
  <si>
    <t xml:space="preserve">72346</t>
  </si>
  <si>
    <t xml:space="preserve">Amaryllis Double B               32Ltr</t>
  </si>
  <si>
    <t xml:space="preserve">72350</t>
  </si>
  <si>
    <t xml:space="preserve">4x150</t>
  </si>
  <si>
    <t xml:space="preserve">Hyacinthoides Hispanica      15Ltr</t>
  </si>
  <si>
    <t xml:space="preserve">72355</t>
  </si>
  <si>
    <t xml:space="preserve">Erythronium                        15Ltr</t>
  </si>
  <si>
    <t xml:space="preserve">72360</t>
  </si>
  <si>
    <t xml:space="preserve">Camassia                            24Ltr</t>
  </si>
  <si>
    <t xml:space="preserve">72365</t>
  </si>
  <si>
    <t xml:space="preserve">3x30+1x20</t>
  </si>
  <si>
    <t xml:space="preserve">Colchicum                           24Ltr</t>
  </si>
  <si>
    <t xml:space="preserve">72370</t>
  </si>
  <si>
    <t xml:space="preserve">2x50+2x100</t>
  </si>
  <si>
    <t xml:space="preserve">Crocus Autumn Flowering    15Ltr</t>
  </si>
  <si>
    <t xml:space="preserve">72375</t>
  </si>
  <si>
    <t xml:space="preserve">2x100+2x150</t>
  </si>
  <si>
    <t xml:space="preserve">Scilla                                  15Ltr</t>
  </si>
  <si>
    <t xml:space="preserve">72400</t>
  </si>
  <si>
    <t xml:space="preserve">6x80</t>
  </si>
  <si>
    <t xml:space="preserve">Dutch Iris                            15Ltr</t>
  </si>
  <si>
    <t xml:space="preserve">72405</t>
  </si>
  <si>
    <t xml:space="preserve">6x200</t>
  </si>
  <si>
    <t xml:space="preserve">Crocus Large Flowering A    15Ltr</t>
  </si>
  <si>
    <t xml:space="preserve">72406</t>
  </si>
  <si>
    <t xml:space="preserve">6x150</t>
  </si>
  <si>
    <t xml:space="preserve">Crocus Large Flowering B     15Ltr</t>
  </si>
  <si>
    <t xml:space="preserve">72410</t>
  </si>
  <si>
    <t xml:space="preserve">Crocus Botanical A               15Ltr</t>
  </si>
  <si>
    <t xml:space="preserve">72411</t>
  </si>
  <si>
    <t xml:space="preserve">Crocus Botanical B               15Ltr</t>
  </si>
  <si>
    <t xml:space="preserve">72415</t>
  </si>
  <si>
    <t xml:space="preserve">Muscari A                            15Ltr</t>
  </si>
  <si>
    <t xml:space="preserve">72416</t>
  </si>
  <si>
    <t xml:space="preserve">Muscari B                            15Ltr</t>
  </si>
  <si>
    <t xml:space="preserve">72420</t>
  </si>
  <si>
    <t xml:space="preserve">Iris Reticulata                      15Ltr</t>
  </si>
  <si>
    <t xml:space="preserve">72425</t>
  </si>
  <si>
    <t xml:space="preserve">6x75</t>
  </si>
  <si>
    <t xml:space="preserve">Fritillaria Smallflowering        15Ltr</t>
  </si>
  <si>
    <t xml:space="preserve">72430</t>
  </si>
  <si>
    <t xml:space="preserve">Allium Smallflowering            15Ltr</t>
  </si>
  <si>
    <t xml:space="preserve">72435</t>
  </si>
  <si>
    <t xml:space="preserve">Anemone Single                   15Ltr</t>
  </si>
  <si>
    <t xml:space="preserve">72436</t>
  </si>
  <si>
    <t xml:space="preserve">Anemone Double                 15Ltr</t>
  </si>
  <si>
    <t xml:space="preserve">72440</t>
  </si>
  <si>
    <t xml:space="preserve">Ranunculus Spring Collection15Ltr  </t>
  </si>
  <si>
    <t xml:space="preserve">72445</t>
  </si>
  <si>
    <t xml:space="preserve">Ixia                                     15Ltr</t>
  </si>
  <si>
    <t xml:space="preserve">72450</t>
  </si>
  <si>
    <t xml:space="preserve">Freesia Double                    15Ltr</t>
  </si>
  <si>
    <t xml:space="preserve">72455</t>
  </si>
  <si>
    <t xml:space="preserve">Chionodoxa &amp; Puschkinia     15Ltr</t>
  </si>
  <si>
    <t xml:space="preserve">72460</t>
  </si>
  <si>
    <t xml:space="preserve">Miscellaneous A                   15Ltr</t>
  </si>
  <si>
    <t xml:space="preserve">72461</t>
  </si>
  <si>
    <t xml:space="preserve">Miscellaneous B                   15Ltr</t>
  </si>
  <si>
    <t xml:space="preserve">72462</t>
  </si>
  <si>
    <t xml:space="preserve">Miscellaneous C                   15Ltr</t>
  </si>
  <si>
    <t xml:space="preserve">MAGIC FRIENDS BLENDS PROGRAM (price p/item)</t>
  </si>
  <si>
    <t xml:space="preserve">Export Crate (60x40x18cm)</t>
  </si>
  <si>
    <t xml:space="preserve">20 m2</t>
  </si>
  <si>
    <t xml:space="preserve">1000 Anemone 5/7</t>
  </si>
  <si>
    <t xml:space="preserve">1500 Muscari 7/8</t>
  </si>
  <si>
    <t xml:space="preserve">Splendours Grape</t>
  </si>
  <si>
    <t xml:space="preserve">14 m2</t>
  </si>
  <si>
    <t xml:space="preserve">700 Tulip 11/12</t>
  </si>
  <si>
    <t xml:space="preserve">Avignon Nights</t>
  </si>
  <si>
    <t xml:space="preserve">150 Tulip 11/12</t>
  </si>
  <si>
    <t xml:space="preserve">450 Narcussus 12/14</t>
  </si>
  <si>
    <t xml:space="preserve">Bright Light</t>
  </si>
  <si>
    <t xml:space="preserve">10 m2</t>
  </si>
  <si>
    <t xml:space="preserve">300 Tulip 11/12 300 Narciisus 10/12 </t>
  </si>
  <si>
    <t xml:space="preserve">40 Hyacinth 15/16 10 Fritillaria 18/20</t>
  </si>
  <si>
    <t xml:space="preserve">Art in the Wild</t>
  </si>
  <si>
    <t xml:space="preserve">World of Stars</t>
  </si>
  <si>
    <t xml:space="preserve">400 Tulip 11/12</t>
  </si>
  <si>
    <t xml:space="preserve">300 Narcissus 10/12</t>
  </si>
  <si>
    <t xml:space="preserve">Passionate Spring</t>
  </si>
  <si>
    <t xml:space="preserve">200 Tulip 11/12
1500 Muscari 6/+</t>
  </si>
  <si>
    <t xml:space="preserve">10 Fritillaria 20/22</t>
  </si>
  <si>
    <t xml:space="preserve">Blue Carpet</t>
  </si>
  <si>
    <t xml:space="preserve">Sparkling Double</t>
  </si>
  <si>
    <t xml:space="preserve">300 Tulip 11/12
200 Narcissus 12/14</t>
  </si>
  <si>
    <t xml:space="preserve">Purissima's Fire</t>
  </si>
  <si>
    <t xml:space="preserve">16 m2</t>
  </si>
  <si>
    <t xml:space="preserve">1500 Muscari 6/7</t>
  </si>
  <si>
    <t xml:space="preserve">Queen Valerie</t>
  </si>
  <si>
    <t xml:space="preserve">250 Tulip 11/12
80 Hyacinth 15/16</t>
  </si>
  <si>
    <t xml:space="preserve">1000 Scilla 7/8</t>
  </si>
  <si>
    <t xml:space="preserve">Spring Delight</t>
  </si>
  <si>
    <t xml:space="preserve">150 Tulip 11/12
100 Hyacinth 15/16</t>
  </si>
  <si>
    <t xml:space="preserve">1600 Muscari 7/8</t>
  </si>
  <si>
    <t xml:space="preserve">Super Trio</t>
  </si>
  <si>
    <t xml:space="preserve">Jumbo Joy</t>
  </si>
  <si>
    <t xml:space="preserve">150 Hyacinth 15/16</t>
  </si>
  <si>
    <t xml:space="preserve">1500 Anemone 5/7</t>
  </si>
  <si>
    <t xml:space="preserve">Snow Spring</t>
  </si>
  <si>
    <t xml:space="preserve">250 Tulip 11/12</t>
  </si>
  <si>
    <t xml:space="preserve">1500 Crocus 7/8</t>
  </si>
  <si>
    <t xml:space="preserve">Looking to the Sky</t>
  </si>
  <si>
    <t xml:space="preserve">Dutch Sunset</t>
  </si>
  <si>
    <t xml:space="preserve">Sparkling Pink</t>
  </si>
  <si>
    <t xml:space="preserve">200 Tulip 11/12
80 Hyacinth 15/16</t>
  </si>
  <si>
    <t xml:space="preserve">400 Crocus 7/8 800 Chionodoxa 5/+</t>
  </si>
  <si>
    <t xml:space="preserve">Monet Sorbet</t>
  </si>
  <si>
    <t xml:space="preserve">200 Tulip 11/12</t>
  </si>
  <si>
    <t xml:space="preserve">Van Gogh's Dream</t>
  </si>
  <si>
    <t xml:space="preserve">500 Tulip 11/12</t>
  </si>
  <si>
    <t xml:space="preserve">100 Narcissus 13/15</t>
  </si>
  <si>
    <t xml:space="preserve">Sweet Dreams</t>
  </si>
  <si>
    <t xml:space="preserve">1/2 Box (36x28x19cm)</t>
  </si>
  <si>
    <t xml:space="preserve">500 Anemone 5/7</t>
  </si>
  <si>
    <t xml:space="preserve">750 Muscari 7/8</t>
  </si>
  <si>
    <t xml:space="preserve">7 m2</t>
  </si>
  <si>
    <t xml:space="preserve">350 Tulip 11/12</t>
  </si>
  <si>
    <t xml:space="preserve">75 Tulip 11/12</t>
  </si>
  <si>
    <t xml:space="preserve">225 Narcussus 12/14</t>
  </si>
  <si>
    <t xml:space="preserve">5 m2</t>
  </si>
  <si>
    <t xml:space="preserve">150 Tulip 11/12 150 Narciisus 10/12 </t>
  </si>
  <si>
    <t xml:space="preserve">20 Hyacinth 15/16 5 Fritillaria 18/20</t>
  </si>
  <si>
    <t xml:space="preserve">150 Narcissus 10/12</t>
  </si>
  <si>
    <t xml:space="preserve">100 Tulip 11/12
700 Muscari 6/+</t>
  </si>
  <si>
    <t xml:space="preserve">5 Fritillaria 20/22</t>
  </si>
  <si>
    <t xml:space="preserve">150 Tulip 11/12
100 Narcissus 12/14</t>
  </si>
  <si>
    <t xml:space="preserve">8 m2</t>
  </si>
  <si>
    <t xml:space="preserve">800 Muscari 6/7</t>
  </si>
  <si>
    <t xml:space="preserve">125 Tulip 11/12
40 Hyacinth 15/16</t>
  </si>
  <si>
    <t xml:space="preserve">500 Scilla 7/8</t>
  </si>
  <si>
    <t xml:space="preserve">75 Tulip 11/12
50 Hyacinth 15/16</t>
  </si>
  <si>
    <t xml:space="preserve">75 Hyacinth 15/16</t>
  </si>
  <si>
    <t xml:space="preserve">700 Anemone 5/7</t>
  </si>
  <si>
    <t xml:space="preserve">125 Tulip 11/12</t>
  </si>
  <si>
    <t xml:space="preserve">750 Crocus 7/8</t>
  </si>
  <si>
    <t xml:space="preserve">100 Tulip 11/12
40 Hyacinth 15/16</t>
  </si>
  <si>
    <t xml:space="preserve">200 Crocus 7/8 400 Chionodoxa 5/+</t>
  </si>
  <si>
    <t xml:space="preserve">100 Tulip 11/12</t>
  </si>
  <si>
    <t xml:space="preserve">50 Narcissus 13/15</t>
  </si>
  <si>
    <t xml:space="preserve">                                  LANDSCAPING PROGRAM SEE  ORDERFORM LANDSCAPING PROGRAM</t>
  </si>
  <si>
    <t xml:space="preserve">Showboxes Amaryllis</t>
  </si>
  <si>
    <t xml:space="preserve">60001</t>
  </si>
  <si>
    <t xml:space="preserve">24 Amaryllis Double</t>
  </si>
  <si>
    <t xml:space="preserve">60002</t>
  </si>
  <si>
    <t xml:space="preserve">24 Amaryllis Single</t>
  </si>
  <si>
    <t xml:space="preserve">6 Layer Rack Best Buy Top Seller</t>
  </si>
  <si>
    <t xml:space="preserve">80031</t>
  </si>
  <si>
    <t xml:space="preserve">6 Layer Rack Best Buy Best Priced</t>
  </si>
  <si>
    <t xml:space="preserve">80032</t>
  </si>
  <si>
    <t xml:space="preserve">6 Layer Rack Star Top Seller</t>
  </si>
  <si>
    <t xml:space="preserve">6 Layer Rack Star Best Priced</t>
  </si>
  <si>
    <t xml:space="preserve">7 Layer Pin Rack</t>
  </si>
  <si>
    <t xml:space="preserve">7 Layer Pin Rack Best Buy</t>
  </si>
  <si>
    <t xml:space="preserve">80061</t>
  </si>
  <si>
    <t xml:space="preserve">7 Layer Pin Rack Star</t>
  </si>
  <si>
    <t xml:space="preserve">3 Segment Palletbox</t>
  </si>
  <si>
    <t xml:space="preserve">3 Segment Palletbox Narc+Tulip</t>
  </si>
  <si>
    <t xml:space="preserve">80201</t>
  </si>
  <si>
    <t xml:space="preserve">3 Segment Palletbox Tulip</t>
  </si>
  <si>
    <t xml:space="preserve">80202</t>
  </si>
  <si>
    <t xml:space="preserve">3 Segment Palletbox Narcissus</t>
  </si>
  <si>
    <t xml:space="preserve">2 Segment Palletbox</t>
  </si>
  <si>
    <t xml:space="preserve">2 Segment Palletbox Tulip yell/red</t>
  </si>
  <si>
    <t xml:space="preserve">80214</t>
  </si>
  <si>
    <t xml:space="preserve">2 Segment Palletbox Tulip pink/black</t>
  </si>
  <si>
    <t xml:space="preserve">80212</t>
  </si>
  <si>
    <t xml:space="preserve">2 Segment Palletbox Narcissus </t>
  </si>
  <si>
    <t xml:space="preserve">80213</t>
  </si>
  <si>
    <t xml:space="preserve">2 Segment Palletbox Narcis+Tulip</t>
  </si>
  <si>
    <t xml:space="preserve">Danish Container</t>
  </si>
  <si>
    <t xml:space="preserve">Danish Container Best Buy</t>
  </si>
  <si>
    <t xml:space="preserve">80251</t>
  </si>
  <si>
    <t xml:space="preserve">Danish Container Star</t>
  </si>
  <si>
    <t xml:space="preserve">Day Dream cappers</t>
  </si>
  <si>
    <t xml:space="preserve">6 Layer Rack Day Dream Capper A</t>
  </si>
  <si>
    <t xml:space="preserve">900072</t>
  </si>
  <si>
    <t xml:space="preserve">6 Layer Rack Day Dream Capper B</t>
  </si>
  <si>
    <t xml:space="preserve">6 Layer Pin Rack Day Dream Capper A</t>
  </si>
  <si>
    <t xml:space="preserve">900076</t>
  </si>
  <si>
    <t xml:space="preserve">6 Layer Pin Rack Day Dream Capper B</t>
  </si>
  <si>
    <t xml:space="preserve">900077</t>
  </si>
  <si>
    <t xml:space="preserve">7 Layer Pin Rack Day Dream Capper</t>
  </si>
  <si>
    <t xml:space="preserve">Day Dream boxes</t>
  </si>
  <si>
    <t xml:space="preserve">900021</t>
  </si>
  <si>
    <t xml:space="preserve">5 Layer Display Day Dream Collection 1</t>
  </si>
  <si>
    <t xml:space="preserve">5 Layer Display Day Dream Collection 2</t>
  </si>
  <si>
    <t xml:space="preserve">900023</t>
  </si>
  <si>
    <t xml:space="preserve">5 Layer Display Day Dream Collection 3</t>
  </si>
  <si>
    <t xml:space="preserve">FULL COLOUR (Paper) CARRYBAGS IN STACKABLE CASE (price p/item)                            </t>
  </si>
  <si>
    <t xml:space="preserve">80131</t>
  </si>
  <si>
    <t xml:space="preserve">Tulips Pink/Black</t>
  </si>
  <si>
    <t xml:space="preserve">80132</t>
  </si>
  <si>
    <t xml:space="preserve">Tulips White/Black</t>
  </si>
  <si>
    <t xml:space="preserve">80133</t>
  </si>
  <si>
    <t xml:space="preserve">Tulips Red/Striped</t>
  </si>
  <si>
    <t xml:space="preserve">80134</t>
  </si>
  <si>
    <t xml:space="preserve">Tulips Yellow/Black</t>
  </si>
  <si>
    <t xml:space="preserve">80135</t>
  </si>
  <si>
    <t xml:space="preserve">Narcissus/Tulips</t>
  </si>
  <si>
    <t xml:space="preserve">80136</t>
  </si>
  <si>
    <t xml:space="preserve">Narcissus Double Mixed</t>
  </si>
  <si>
    <t xml:space="preserve">WOODEN CLOGS (price p/item)</t>
  </si>
  <si>
    <t xml:space="preserve">Tulipa Pink</t>
  </si>
  <si>
    <t xml:space="preserve">Tulipa Red/Yellow</t>
  </si>
  <si>
    <t xml:space="preserve">Tulipa Striped</t>
  </si>
  <si>
    <t xml:space="preserve">Tulipa Yellow</t>
  </si>
  <si>
    <t xml:space="preserve">Tulipa Purple</t>
  </si>
  <si>
    <t xml:space="preserve">Tulipa White</t>
  </si>
  <si>
    <t xml:space="preserve">Tulipa Mixed</t>
  </si>
  <si>
    <t xml:space="preserve">PROMOTION PACKS (price p/item)</t>
  </si>
  <si>
    <t xml:space="preserve">Tulip Triumph Mixed</t>
  </si>
  <si>
    <t xml:space="preserve">60012</t>
  </si>
  <si>
    <t xml:space="preserve">Narcussus Trumpet Mixed</t>
  </si>
  <si>
    <t xml:space="preserve">60013</t>
  </si>
  <si>
    <t xml:space="preserve">Hyacinth Mixed</t>
  </si>
  <si>
    <t xml:space="preserve">60014</t>
  </si>
  <si>
    <t xml:space="preserve">Crocus Mixed</t>
  </si>
  <si>
    <t xml:space="preserve">MISCELLANEOUS PRODUCTS (price p/item)</t>
  </si>
  <si>
    <t xml:space="preserve">  Tools for the Garden</t>
  </si>
  <si>
    <t xml:space="preserve">Planting Basket</t>
  </si>
  <si>
    <t xml:space="preserve">20 cm</t>
  </si>
  <si>
    <t xml:space="preserve">25 cm</t>
  </si>
  <si>
    <t xml:space="preserve">30 cm</t>
  </si>
  <si>
    <t xml:space="preserve">Adjustable plant support </t>
  </si>
  <si>
    <t xml:space="preserve">35-50cm</t>
  </si>
  <si>
    <t xml:space="preserve">Bulb Planter</t>
  </si>
  <si>
    <t xml:space="preserve">10cm</t>
  </si>
  <si>
    <t xml:space="preserve">POS Merchandise </t>
  </si>
  <si>
    <t xml:space="preserve">Banner size: 250x50 CM                                                        </t>
  </si>
  <si>
    <t xml:space="preserve">English Banner (250x50cm)</t>
  </si>
  <si>
    <t xml:space="preserve">Deutscher Banner (250x50cm)</t>
  </si>
  <si>
    <t xml:space="preserve">Russian Banner (250x50cm)</t>
  </si>
  <si>
    <t xml:space="preserve">Banner size: 500x100 CM                                                                                 </t>
  </si>
  <si>
    <t xml:space="preserve">English Banner (500x100cm)</t>
  </si>
  <si>
    <t xml:space="preserve">Deutscher Banner (500x100cm)</t>
  </si>
  <si>
    <t xml:space="preserve">Russian Banner (500x100cm)</t>
  </si>
  <si>
    <t xml:space="preserve">Banner size: 750x150 CM                                                                               </t>
  </si>
  <si>
    <t xml:space="preserve">English Banner (750x150cm)</t>
  </si>
  <si>
    <t xml:space="preserve">Deutscher Banner (750x150cm)</t>
  </si>
  <si>
    <t xml:space="preserve">Russian Banner (750x150cm)</t>
  </si>
  <si>
    <t xml:space="preserve">Banner size: 1000x200 CM                                                                             </t>
  </si>
  <si>
    <t xml:space="preserve">English Banner (1000x200cm)</t>
  </si>
  <si>
    <t xml:space="preserve">Deutscher Banner (1000x200cm)</t>
  </si>
  <si>
    <t xml:space="preserve">Russian Banner (1000x200cm)</t>
  </si>
  <si>
    <t xml:space="preserve">Plastic Bags</t>
  </si>
  <si>
    <t xml:space="preserve">macroperf.</t>
  </si>
  <si>
    <t xml:space="preserve">Plastic bags Macro perf (150x250mm)</t>
  </si>
  <si>
    <t xml:space="preserve">microperf.</t>
  </si>
  <si>
    <t xml:space="preserve">Plastic bags Micro perf (120x320mm)</t>
  </si>
  <si>
    <t xml:space="preserve">Garden Tools</t>
  </si>
  <si>
    <t xml:space="preserve">Pruning Shears </t>
  </si>
  <si>
    <t xml:space="preserve">3 Leg Garden Hand Rake </t>
  </si>
  <si>
    <t xml:space="preserve">Steel Flower Trowel </t>
  </si>
  <si>
    <t xml:space="preserve">Plastic Flower Trowel </t>
  </si>
  <si>
    <t xml:space="preserve">Sand Shovel (110cm) </t>
  </si>
  <si>
    <t xml:space="preserve">Digging Spade (90cm) Powder coated </t>
  </si>
  <si>
    <t xml:space="preserve">Flower Shears</t>
  </si>
  <si>
    <t xml:space="preserve">Multi Scoop black plastic</t>
  </si>
  <si>
    <t xml:space="preserve">Paving Knife</t>
  </si>
  <si>
    <t xml:space="preserve">Long Stem Bulb Planter</t>
  </si>
  <si>
    <t xml:space="preserve">Broom 30 cm</t>
  </si>
  <si>
    <t xml:space="preserve">Dustpan Country Complete</t>
  </si>
  <si>
    <t xml:space="preserve">Garden Kneeling Cushion Trendy</t>
  </si>
  <si>
    <t xml:space="preserve">Garden Kneeling Cushion Comfortable</t>
  </si>
  <si>
    <t xml:space="preserve">Garden Workbench plastic</t>
  </si>
  <si>
    <t xml:space="preserve">Pump Action Pressure Spraying</t>
  </si>
  <si>
    <t xml:space="preserve">Soft Plant Tie (50 mtr, 3 mm)</t>
  </si>
  <si>
    <t xml:space="preserve">Coated Wire Plant Tie (50 mtr)</t>
  </si>
  <si>
    <t xml:space="preserve">Flexible Tub Bucket Black 14L</t>
  </si>
  <si>
    <t xml:space="preserve">Garden waste bag 45 cm</t>
  </si>
  <si>
    <t xml:space="preserve">Racks</t>
  </si>
  <si>
    <t xml:space="preserve">6 Layer Wood</t>
  </si>
  <si>
    <t xml:space="preserve">6 Layer Pin Wood</t>
  </si>
  <si>
    <t xml:space="preserve">7 Layer Pin Wood</t>
  </si>
  <si>
    <t xml:space="preserve">4 Layer Cardboard</t>
  </si>
  <si>
    <t xml:space="preserve">Danish Trolley</t>
  </si>
  <si>
    <t xml:space="preserve">Shelf for Trolley</t>
  </si>
  <si>
    <t xml:space="preserve">2 Section Box Pallet</t>
  </si>
  <si>
    <t xml:space="preserve">3 Section Box Pallet</t>
  </si>
  <si>
    <t xml:space="preserve">8 Layer Wood (Garden Treat)</t>
  </si>
  <si>
    <t xml:space="preserve">5 Layer Wood (Garden Treat)</t>
  </si>
  <si>
    <t xml:space="preserve">Amount in Euro</t>
  </si>
  <si>
    <t xml:space="preserve">Additional Charge</t>
  </si>
  <si>
    <t xml:space="preserve">TOTAL AMOUNT</t>
  </si>
  <si>
    <t xml:space="preserve">Number of Block-pallets</t>
  </si>
  <si>
    <t xml:space="preserve"> (100x120cm)</t>
  </si>
  <si>
    <t xml:space="preserve">ЗАПОЛНИТЕ!</t>
  </si>
  <si>
    <t xml:space="preserve">No</t>
  </si>
  <si>
    <t xml:space="preserve">дата заказа</t>
  </si>
  <si>
    <t xml:space="preserve">дата отгрузки</t>
  </si>
  <si>
    <t xml:space="preserve">1</t>
  </si>
  <si>
    <t xml:space="preserve">June 18</t>
  </si>
  <si>
    <t xml:space="preserve">July 30</t>
  </si>
  <si>
    <t xml:space="preserve">2</t>
  </si>
  <si>
    <t xml:space="preserve">July 23</t>
  </si>
  <si>
    <t xml:space="preserve">August 20</t>
  </si>
  <si>
    <t xml:space="preserve">3</t>
  </si>
  <si>
    <t xml:space="preserve">August 13</t>
  </si>
  <si>
    <t xml:space="preserve">September 10</t>
  </si>
  <si>
    <t xml:space="preserve">XXX</t>
  </si>
  <si>
    <t xml:space="preserve">Zonatus</t>
  </si>
  <si>
    <t xml:space="preserve">Double Pleasure</t>
  </si>
  <si>
    <t xml:space="preserve">Miss Lucy</t>
  </si>
  <si>
    <t xml:space="preserve">Crocus Zonatus </t>
  </si>
  <si>
    <t xml:space="preserve">СКИДКИ: (учитывается только оборот сезона)</t>
  </si>
  <si>
    <t xml:space="preserve">опт</t>
  </si>
  <si>
    <t xml:space="preserve">*Цены ориентировочные и могут быть изменены без предварительного уведомления</t>
  </si>
  <si>
    <t xml:space="preserve">*Фирма "Center-flowers" оставляет за собой право на допустимый процент брака 3% </t>
  </si>
  <si>
    <t xml:space="preserve">на единовременную поставку товара</t>
  </si>
  <si>
    <t xml:space="preserve">*Претензии по качеству принимаются в течение пяти рабочих дней со дня получения товара</t>
  </si>
  <si>
    <t xml:space="preserve">*Посадочный материал обмену и возврату не подлежит</t>
  </si>
  <si>
    <t xml:space="preserve">(постановление Правительства РФ №1222 от 20.10.1998)</t>
  </si>
  <si>
    <t xml:space="preserve">*Предлагаемая нами продукция - это живой посадочный материал, </t>
  </si>
  <si>
    <t xml:space="preserve">требующий соблюдения особых условий транспортировки и хранения до посадки.</t>
  </si>
  <si>
    <t xml:space="preserve">Web: Center-Flowers.com</t>
  </si>
  <si>
    <t xml:space="preserve">E-mail:  Info@center-flowers.com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</si>
</sst>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.0"/>
    <numFmt numFmtId="166" formatCode="@"/>
    <numFmt numFmtId="167" formatCode="#,##0.00"/>
    <numFmt numFmtId="168" formatCode="0.00"/>
    <numFmt numFmtId="169" formatCode="0"/>
    <numFmt numFmtId="170" formatCode="General"/>
    <numFmt numFmtId="171" formatCode="dd/mmm"/>
    <numFmt numFmtId="172" formatCode="#,##0"/>
    <numFmt numFmtId="173" formatCode="0%"/>
  </numFmts>
  <fonts count="51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204"/>
    </font>
    <font>
      <sz val="6"/>
      <color rgb="FF000000"/>
      <name val="Arial"/>
      <family val="2"/>
      <charset val="1"/>
    </font>
    <font>
      <b val="true"/>
      <sz val="8"/>
      <color rgb="FFFF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name val="Arial"/>
      <family val="2"/>
      <charset val="204"/>
    </font>
    <font>
      <sz val="6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sz val="11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8"/>
      <name val="Arial"/>
      <family val="2"/>
      <charset val="204"/>
    </font>
    <font>
      <b val="true"/>
      <sz val="8"/>
      <color rgb="FFFFC000"/>
      <name val="Arial"/>
      <family val="2"/>
      <charset val="204"/>
    </font>
    <font>
      <sz val="9"/>
      <name val="Arial"/>
      <family val="2"/>
      <charset val="1"/>
    </font>
    <font>
      <b val="true"/>
      <sz val="8"/>
      <color rgb="FF00B050"/>
      <name val="Arial"/>
      <family val="2"/>
      <charset val="204"/>
    </font>
    <font>
      <b val="true"/>
      <sz val="8"/>
      <name val="Arial"/>
      <family val="2"/>
      <charset val="1"/>
    </font>
    <font>
      <b val="true"/>
      <sz val="8"/>
      <color rgb="FF00B0F0"/>
      <name val="Arial"/>
      <family val="2"/>
      <charset val="204"/>
    </font>
    <font>
      <b val="true"/>
      <sz val="6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6"/>
      <color rgb="FF000000"/>
      <name val="Arial"/>
      <family val="2"/>
      <charset val="1"/>
    </font>
    <font>
      <b val="true"/>
      <i val="true"/>
      <sz val="14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i val="true"/>
      <sz val="6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u val="single"/>
      <sz val="10"/>
      <color rgb="FFFF0000"/>
      <name val="Arial"/>
      <family val="2"/>
      <charset val="204"/>
    </font>
    <font>
      <b val="true"/>
      <sz val="8"/>
      <color rgb="FF000000"/>
      <name val="Arial"/>
      <family val="2"/>
      <charset val="1"/>
    </font>
    <font>
      <b val="true"/>
      <i val="true"/>
      <sz val="12"/>
      <name val="Arial"/>
      <family val="2"/>
      <charset val="1"/>
    </font>
    <font>
      <b val="true"/>
      <sz val="14"/>
      <name val="Arial"/>
      <family val="2"/>
      <charset val="1"/>
    </font>
    <font>
      <b val="true"/>
      <i val="true"/>
      <sz val="8"/>
      <color rgb="FF00000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2"/>
      <color rgb="FF00000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8"/>
      <color rgb="FFFF0000"/>
      <name val="Arial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8"/>
      <color rgb="FF000000"/>
      <name val="Arial"/>
      <family val="2"/>
      <charset val="204"/>
    </font>
    <font>
      <u val="single"/>
      <sz val="10"/>
      <color rgb="FF0000FF"/>
      <name val="Arial"/>
      <family val="2"/>
      <charset val="204"/>
    </font>
    <font>
      <u val="single"/>
      <sz val="10"/>
      <color rgb="FF0000FF"/>
      <name val="Arial"/>
      <family val="2"/>
      <charset val="1"/>
    </font>
    <font>
      <b val="true"/>
      <sz val="1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C000"/>
        <bgColor rgb="FFFFCC00"/>
      </patternFill>
    </fill>
    <fill>
      <patternFill patternType="solid">
        <fgColor rgb="FF00B050"/>
        <bgColor rgb="FF008080"/>
      </patternFill>
    </fill>
    <fill>
      <patternFill patternType="solid">
        <fgColor rgb="FFDBEEF4"/>
        <bgColor rgb="FFCCECFF"/>
      </patternFill>
    </fill>
    <fill>
      <patternFill patternType="solid">
        <fgColor rgb="FFCCECFF"/>
        <bgColor rgb="FFDBEEF4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FFCC00"/>
        <bgColor rgb="FFFFC000"/>
      </patternFill>
    </fill>
    <fill>
      <patternFill patternType="solid">
        <fgColor rgb="FF00B0F0"/>
        <bgColor rgb="FF00CCFF"/>
      </patternFill>
    </fill>
    <fill>
      <patternFill patternType="solid">
        <fgColor rgb="FF00CCFF"/>
        <bgColor rgb="FF00B0F0"/>
      </patternFill>
    </fill>
    <fill>
      <patternFill patternType="solid">
        <fgColor rgb="FFFFFFFF"/>
        <bgColor rgb="FFFF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9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right" vertical="center" textRotation="0" wrapText="false" indent="0" shrinkToFit="false"/>
    </xf>
    <xf numFmtId="164" fontId="0" fillId="0" borderId="0" applyFont="true" applyBorder="false" applyAlignment="true" applyProtection="false">
      <alignment horizontal="left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11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11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8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19" fillId="4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5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1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8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25" fillId="0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7" borderId="1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1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7" fillId="0" borderId="1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27" fillId="0" borderId="1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8" fontId="27" fillId="0" borderId="1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27" fillId="0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27" fillId="0" borderId="1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7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27" fillId="0" borderId="1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28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8" fillId="6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8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6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8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8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34" fillId="6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8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8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8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1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8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2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8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8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8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8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2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9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8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8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9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8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2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28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29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8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28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9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8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8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8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9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28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29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8" fillId="1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8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8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1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38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4" fillId="6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41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7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7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1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9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9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5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7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8" fillId="0" borderId="2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1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8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34" fillId="6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9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8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3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8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9" fillId="0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8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29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7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5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5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32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11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34" fillId="6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2" fillId="11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11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11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8" fillId="11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11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8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11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11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11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11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1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11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3" fillId="11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5" fillId="11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11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11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" fillId="11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11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11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2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1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3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3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9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9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9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9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46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46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1" fillId="0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8" fillId="0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0" fillId="11" borderId="0" xfId="25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Default 2 2" xfId="21"/>
    <cellStyle name="Links 2 2" xfId="22"/>
    <cellStyle name="Standaard 2" xfId="23"/>
    <cellStyle name="Обычный 2" xfId="24"/>
    <cellStyle name="TableStyleLight1" xfId="25"/>
    <cellStyle name="*unknown*" xfId="20" builtinId="8"/>
  </cellStyles>
  <dxfs count="2">
    <dxf>
      <fill>
        <patternFill patternType="solid">
          <fgColor rgb="FFFFFF00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EC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BEEF4"/>
      <rgbColor rgb="FFCCFFCC"/>
      <rgbColor rgb="FFFFFF99"/>
      <rgbColor rgb="FF99CCFF"/>
      <rgbColor rgb="FFFF99CC"/>
      <rgbColor rgb="FFCC99FF"/>
      <rgbColor rgb="FFFFCC99"/>
      <rgbColor rgb="FF3366FF"/>
      <rgbColor rgb="FF00B0F0"/>
      <rgbColor rgb="FF99CC00"/>
      <rgbColor rgb="FFFFCC00"/>
      <rgbColor rgb="FFFFC0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13</xdr:col>
      <xdr:colOff>37800</xdr:colOff>
      <xdr:row>0</xdr:row>
      <xdr:rowOff>182880</xdr:rowOff>
    </xdr:from>
    <xdr:to>
      <xdr:col>13</xdr:col>
      <xdr:colOff>419040</xdr:colOff>
      <xdr:row>3</xdr:row>
      <xdr:rowOff>75960</xdr:rowOff>
    </xdr:to>
    <xdr:sp>
      <xdr:nvSpPr>
        <xdr:cNvPr id="0" name="Line 1"/>
        <xdr:cNvSpPr/>
      </xdr:nvSpPr>
      <xdr:spPr>
        <a:xfrm flipV="1">
          <a:off x="6629040" y="182880"/>
          <a:ext cx="381240" cy="302400"/>
        </a:xfrm>
        <a:prstGeom prst="line">
          <a:avLst/>
        </a:prstGeom>
        <a:ln w="9525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11</xdr:col>
      <xdr:colOff>86040</xdr:colOff>
      <xdr:row>1865</xdr:row>
      <xdr:rowOff>38160</xdr:rowOff>
    </xdr:from>
    <xdr:to>
      <xdr:col>11</xdr:col>
      <xdr:colOff>86040</xdr:colOff>
      <xdr:row>1866</xdr:row>
      <xdr:rowOff>133560</xdr:rowOff>
    </xdr:to>
    <xdr:sp>
      <xdr:nvSpPr>
        <xdr:cNvPr id="1" name="Line 2"/>
        <xdr:cNvSpPr/>
      </xdr:nvSpPr>
      <xdr:spPr>
        <a:xfrm>
          <a:off x="6374880" y="269305200"/>
          <a:ext cx="0" cy="257400"/>
        </a:xfrm>
        <a:prstGeom prst="line">
          <a:avLst/>
        </a:prstGeom>
        <a:ln w="9525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center-flowers.com/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false" rightToLeft="false" tabSelected="true" showOutlineSymbols="true" defaultGridColor="true" view="normal" topLeftCell="A1" colorId="64" zoomScale="100" zoomScaleNormal="100" zoomScalePageLayoutView="100" workbookViewId="0">
      <pane xSplit="0" ySplit="9" topLeftCell="A1686" activePane="bottomLeft" state="frozen"/>
      <selection pane="topLeft" activeCell="A1" activeCellId="0" sqref="A1"/>
      <selection pane="bottomLeft" activeCell="N1915" activeCellId="0" sqref="N1915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8.57"/>
    <col collapsed="false" customWidth="true" hidden="false" outlineLevel="0" max="2" min="2" style="1" width="6.28"/>
    <col collapsed="false" customWidth="true" hidden="false" outlineLevel="0" max="3" min="3" style="1" width="2.29"/>
    <col collapsed="false" customWidth="true" hidden="false" outlineLevel="0" max="4" min="4" style="1" width="6.28"/>
    <col collapsed="false" customWidth="true" hidden="false" outlineLevel="0" max="5" min="5" style="1" width="7"/>
    <col collapsed="false" customWidth="true" hidden="true" outlineLevel="0" max="6" min="6" style="1" width="7.57"/>
    <col collapsed="false" customWidth="true" hidden="false" outlineLevel="0" max="7" min="7" style="2" width="10.14"/>
    <col collapsed="false" customWidth="true" hidden="false" outlineLevel="0" max="8" min="8" style="3" width="7.15"/>
    <col collapsed="false" customWidth="true" hidden="false" outlineLevel="0" max="9" min="9" style="1" width="6.86"/>
    <col collapsed="false" customWidth="true" hidden="false" outlineLevel="0" max="10" min="10" style="1" width="28.86"/>
    <col collapsed="false" customWidth="true" hidden="false" outlineLevel="0" max="11" min="11" style="1" width="5.7"/>
    <col collapsed="false" customWidth="true" hidden="false" outlineLevel="0" max="12" min="12" style="1" width="4.29"/>
    <col collapsed="false" customWidth="false" hidden="true" outlineLevel="0" max="13" min="13" style="1" width="9.14"/>
    <col collapsed="false" customWidth="false" hidden="false" outlineLevel="0" max="1024" min="14" style="1" width="9.14"/>
  </cols>
  <sheetData>
    <row r="1" customFormat="false" ht="16.5" hidden="false" customHeight="false" outlineLevel="0" collapsed="false">
      <c r="A1" s="4"/>
      <c r="B1" s="5"/>
      <c r="C1" s="6"/>
      <c r="D1" s="7" t="s">
        <v>0</v>
      </c>
      <c r="E1" s="8" t="n">
        <f aca="false">M1862</f>
        <v>0</v>
      </c>
      <c r="F1" s="9"/>
      <c r="G1" s="10"/>
      <c r="H1" s="11"/>
      <c r="I1" s="12" t="s">
        <v>1</v>
      </c>
      <c r="J1" s="13" t="n">
        <f aca="false">M1860*170</f>
        <v>0</v>
      </c>
      <c r="K1" s="5"/>
      <c r="L1" s="9"/>
      <c r="M1" s="14"/>
    </row>
    <row r="2" customFormat="false" ht="15.75" hidden="false" customHeight="false" outlineLevel="0" collapsed="false">
      <c r="A2" s="15" t="s">
        <v>2</v>
      </c>
      <c r="B2" s="16"/>
      <c r="C2" s="17"/>
      <c r="D2" s="18"/>
      <c r="E2" s="19"/>
      <c r="G2" s="20"/>
      <c r="H2" s="21"/>
      <c r="I2" s="22"/>
      <c r="K2" s="23"/>
      <c r="L2" s="24" t="s">
        <v>3</v>
      </c>
      <c r="M2" s="25" t="s">
        <v>4</v>
      </c>
    </row>
    <row r="3" customFormat="false" ht="12.75" hidden="true" customHeight="false" outlineLevel="0" collapsed="false">
      <c r="A3" s="26"/>
      <c r="B3" s="16"/>
      <c r="C3" s="17"/>
      <c r="D3" s="18"/>
      <c r="E3" s="19"/>
      <c r="G3" s="20"/>
      <c r="H3" s="21"/>
      <c r="I3" s="22"/>
      <c r="K3" s="16"/>
      <c r="L3" s="27"/>
      <c r="M3" s="25" t="s">
        <v>4</v>
      </c>
    </row>
    <row r="4" customFormat="false" ht="15" hidden="false" customHeight="false" outlineLevel="0" collapsed="false">
      <c r="A4" s="28" t="s">
        <v>5</v>
      </c>
      <c r="B4" s="29"/>
      <c r="C4" s="30"/>
      <c r="D4" s="31"/>
      <c r="E4" s="32"/>
      <c r="F4" s="33"/>
      <c r="G4" s="33"/>
      <c r="H4" s="33"/>
      <c r="I4" s="33"/>
      <c r="J4" s="33"/>
      <c r="K4" s="33"/>
      <c r="L4" s="33"/>
      <c r="M4" s="34" t="s">
        <v>4</v>
      </c>
    </row>
    <row r="5" customFormat="false" ht="12.75" hidden="false" customHeight="false" outlineLevel="0" collapsed="false">
      <c r="A5" s="35" t="s">
        <v>6</v>
      </c>
      <c r="B5" s="36"/>
      <c r="C5" s="36"/>
      <c r="D5" s="36"/>
      <c r="E5" s="36"/>
      <c r="F5" s="36"/>
      <c r="G5" s="20"/>
      <c r="H5" s="18"/>
      <c r="I5" s="18"/>
      <c r="K5" s="37"/>
      <c r="L5" s="38"/>
      <c r="M5" s="39" t="s">
        <v>7</v>
      </c>
    </row>
    <row r="6" customFormat="false" ht="12.75" hidden="false" customHeight="false" outlineLevel="0" collapsed="false">
      <c r="A6" s="35" t="s">
        <v>8</v>
      </c>
      <c r="B6" s="36"/>
      <c r="C6" s="36"/>
      <c r="D6" s="36"/>
      <c r="E6" s="36"/>
      <c r="F6" s="36"/>
      <c r="G6" s="20"/>
      <c r="H6" s="18"/>
      <c r="I6" s="18"/>
      <c r="J6" s="40"/>
      <c r="K6" s="18"/>
      <c r="L6" s="41"/>
      <c r="M6" s="42" t="s">
        <v>4</v>
      </c>
    </row>
    <row r="7" customFormat="false" ht="12.75" hidden="false" customHeight="false" outlineLevel="0" collapsed="false">
      <c r="A7" s="35" t="s">
        <v>9</v>
      </c>
      <c r="B7" s="36"/>
      <c r="C7" s="36"/>
      <c r="D7" s="36"/>
      <c r="E7" s="36"/>
      <c r="F7" s="36"/>
      <c r="G7" s="20"/>
      <c r="H7" s="18"/>
      <c r="I7" s="18"/>
      <c r="J7" s="40"/>
      <c r="K7" s="18"/>
      <c r="L7" s="41"/>
      <c r="M7" s="42" t="s">
        <v>4</v>
      </c>
    </row>
    <row r="8" customFormat="false" ht="12.75" hidden="false" customHeight="false" outlineLevel="0" collapsed="false">
      <c r="A8" s="43" t="s">
        <v>10</v>
      </c>
      <c r="B8" s="44"/>
      <c r="C8" s="44"/>
      <c r="D8" s="44"/>
      <c r="E8" s="44"/>
      <c r="F8" s="44"/>
      <c r="G8" s="45"/>
      <c r="H8" s="46"/>
      <c r="I8" s="46"/>
      <c r="J8" s="47"/>
      <c r="K8" s="46"/>
      <c r="L8" s="48"/>
      <c r="M8" s="49" t="s">
        <v>4</v>
      </c>
    </row>
    <row r="9" customFormat="false" ht="18" hidden="false" customHeight="false" outlineLevel="0" collapsed="false">
      <c r="A9" s="50" t="s">
        <v>11</v>
      </c>
      <c r="B9" s="51" t="s">
        <v>12</v>
      </c>
      <c r="C9" s="52"/>
      <c r="D9" s="53" t="s">
        <v>13</v>
      </c>
      <c r="E9" s="53" t="s">
        <v>14</v>
      </c>
      <c r="F9" s="54"/>
      <c r="G9" s="55" t="s">
        <v>15</v>
      </c>
      <c r="H9" s="56" t="s">
        <v>16</v>
      </c>
      <c r="I9" s="57" t="s">
        <v>17</v>
      </c>
      <c r="J9" s="58" t="s">
        <v>18</v>
      </c>
      <c r="K9" s="53" t="s">
        <v>19</v>
      </c>
      <c r="L9" s="53" t="s">
        <v>20</v>
      </c>
      <c r="M9" s="59" t="s">
        <v>21</v>
      </c>
    </row>
    <row r="10" customFormat="false" ht="18.75" hidden="true" customHeight="false" outlineLevel="0" collapsed="false">
      <c r="A10" s="60"/>
      <c r="B10" s="61"/>
      <c r="C10" s="62"/>
      <c r="D10" s="62"/>
      <c r="E10" s="61"/>
      <c r="F10" s="63"/>
      <c r="G10" s="64"/>
      <c r="H10" s="65"/>
      <c r="I10" s="66" t="s">
        <v>22</v>
      </c>
      <c r="J10" s="66"/>
      <c r="K10" s="61"/>
      <c r="L10" s="67"/>
      <c r="M10" s="68" t="s">
        <v>4</v>
      </c>
    </row>
    <row r="11" customFormat="false" ht="12.75" hidden="true" customHeight="false" outlineLevel="0" collapsed="false">
      <c r="A11" s="60"/>
      <c r="B11" s="61"/>
      <c r="C11" s="62"/>
      <c r="D11" s="62"/>
      <c r="E11" s="61"/>
      <c r="F11" s="63"/>
      <c r="G11" s="64"/>
      <c r="H11" s="65"/>
      <c r="I11" s="61"/>
      <c r="J11" s="63" t="s">
        <v>23</v>
      </c>
      <c r="K11" s="61"/>
      <c r="L11" s="67"/>
      <c r="M11" s="68" t="s">
        <v>4</v>
      </c>
    </row>
    <row r="12" customFormat="false" ht="12.75" hidden="true" customHeight="false" outlineLevel="0" collapsed="false">
      <c r="A12" s="69" t="s">
        <v>24</v>
      </c>
      <c r="B12" s="70"/>
      <c r="C12" s="71" t="s">
        <v>25</v>
      </c>
      <c r="D12" s="71" t="n">
        <v>10</v>
      </c>
      <c r="E12" s="72" t="n">
        <v>10</v>
      </c>
      <c r="F12" s="73" t="n">
        <v>3.05</v>
      </c>
      <c r="G12" s="74" t="n">
        <v>519</v>
      </c>
      <c r="H12" s="75" t="s">
        <v>26</v>
      </c>
      <c r="I12" s="76" t="s">
        <v>27</v>
      </c>
      <c r="J12" s="77" t="s">
        <v>28</v>
      </c>
      <c r="K12" s="78" t="s">
        <v>29</v>
      </c>
      <c r="L12" s="79" t="s">
        <v>30</v>
      </c>
      <c r="M12" s="80" t="n">
        <f aca="false">(D12*F12)*B12</f>
        <v>0</v>
      </c>
    </row>
    <row r="13" customFormat="false" ht="12.75" hidden="true" customHeight="false" outlineLevel="0" collapsed="false">
      <c r="A13" s="69" t="s">
        <v>31</v>
      </c>
      <c r="B13" s="70"/>
      <c r="C13" s="71" t="s">
        <v>25</v>
      </c>
      <c r="D13" s="71" t="n">
        <v>10</v>
      </c>
      <c r="E13" s="72" t="n">
        <v>10</v>
      </c>
      <c r="F13" s="73" t="n">
        <v>2.75</v>
      </c>
      <c r="G13" s="74" t="n">
        <v>468</v>
      </c>
      <c r="H13" s="75" t="s">
        <v>26</v>
      </c>
      <c r="I13" s="76" t="s">
        <v>32</v>
      </c>
      <c r="J13" s="77" t="s">
        <v>33</v>
      </c>
      <c r="K13" s="78" t="s">
        <v>29</v>
      </c>
      <c r="L13" s="79" t="s">
        <v>30</v>
      </c>
      <c r="M13" s="80" t="n">
        <f aca="false">(D13*F13)*B13</f>
        <v>0</v>
      </c>
    </row>
    <row r="14" customFormat="false" ht="12.75" hidden="true" customHeight="false" outlineLevel="0" collapsed="false">
      <c r="A14" s="69" t="s">
        <v>34</v>
      </c>
      <c r="B14" s="70"/>
      <c r="C14" s="71" t="s">
        <v>25</v>
      </c>
      <c r="D14" s="71" t="n">
        <v>10</v>
      </c>
      <c r="E14" s="72" t="n">
        <v>10</v>
      </c>
      <c r="F14" s="73" t="n">
        <v>2.6</v>
      </c>
      <c r="G14" s="74" t="n">
        <v>442</v>
      </c>
      <c r="H14" s="75" t="s">
        <v>26</v>
      </c>
      <c r="I14" s="76" t="s">
        <v>35</v>
      </c>
      <c r="J14" s="77" t="s">
        <v>36</v>
      </c>
      <c r="K14" s="78" t="s">
        <v>29</v>
      </c>
      <c r="L14" s="79" t="s">
        <v>30</v>
      </c>
      <c r="M14" s="80" t="n">
        <f aca="false">(D14*F14)*B14</f>
        <v>0</v>
      </c>
    </row>
    <row r="15" customFormat="false" ht="12.75" hidden="true" customHeight="false" outlineLevel="0" collapsed="false">
      <c r="A15" s="69" t="s">
        <v>37</v>
      </c>
      <c r="B15" s="70"/>
      <c r="C15" s="71" t="s">
        <v>25</v>
      </c>
      <c r="D15" s="71" t="n">
        <v>10</v>
      </c>
      <c r="E15" s="72" t="n">
        <v>10</v>
      </c>
      <c r="F15" s="73" t="n">
        <v>3.67</v>
      </c>
      <c r="G15" s="74" t="n">
        <v>624</v>
      </c>
      <c r="H15" s="75" t="s">
        <v>26</v>
      </c>
      <c r="I15" s="76" t="s">
        <v>32</v>
      </c>
      <c r="J15" s="77" t="s">
        <v>38</v>
      </c>
      <c r="K15" s="78" t="s">
        <v>29</v>
      </c>
      <c r="L15" s="79" t="s">
        <v>30</v>
      </c>
      <c r="M15" s="80" t="n">
        <f aca="false">(D15*F15)*B15</f>
        <v>0</v>
      </c>
    </row>
    <row r="16" customFormat="false" ht="12.75" hidden="true" customHeight="false" outlineLevel="0" collapsed="false">
      <c r="A16" s="69" t="s">
        <v>39</v>
      </c>
      <c r="B16" s="70"/>
      <c r="C16" s="71" t="s">
        <v>25</v>
      </c>
      <c r="D16" s="71" t="n">
        <v>10</v>
      </c>
      <c r="E16" s="72" t="n">
        <v>10</v>
      </c>
      <c r="F16" s="73" t="n">
        <v>2.39</v>
      </c>
      <c r="G16" s="74" t="n">
        <v>406</v>
      </c>
      <c r="H16" s="75" t="s">
        <v>26</v>
      </c>
      <c r="I16" s="76" t="s">
        <v>40</v>
      </c>
      <c r="J16" s="77" t="s">
        <v>41</v>
      </c>
      <c r="K16" s="78" t="s">
        <v>29</v>
      </c>
      <c r="L16" s="79" t="s">
        <v>30</v>
      </c>
      <c r="M16" s="80" t="n">
        <f aca="false">(D16*F16)*B16</f>
        <v>0</v>
      </c>
    </row>
    <row r="17" customFormat="false" ht="12.75" hidden="true" customHeight="false" outlineLevel="0" collapsed="false">
      <c r="A17" s="69" t="s">
        <v>42</v>
      </c>
      <c r="B17" s="70"/>
      <c r="C17" s="71" t="s">
        <v>25</v>
      </c>
      <c r="D17" s="71" t="n">
        <v>10</v>
      </c>
      <c r="E17" s="72" t="n">
        <v>10</v>
      </c>
      <c r="F17" s="73" t="n">
        <v>2.77</v>
      </c>
      <c r="G17" s="74" t="n">
        <v>471</v>
      </c>
      <c r="H17" s="75" t="s">
        <v>26</v>
      </c>
      <c r="I17" s="76" t="s">
        <v>43</v>
      </c>
      <c r="J17" s="77" t="s">
        <v>44</v>
      </c>
      <c r="K17" s="78" t="s">
        <v>29</v>
      </c>
      <c r="L17" s="79" t="s">
        <v>30</v>
      </c>
      <c r="M17" s="80" t="n">
        <f aca="false">(D17*F17)*B17</f>
        <v>0</v>
      </c>
    </row>
    <row r="18" customFormat="false" ht="12.75" hidden="true" customHeight="false" outlineLevel="0" collapsed="false">
      <c r="A18" s="69" t="s">
        <v>45</v>
      </c>
      <c r="B18" s="70"/>
      <c r="C18" s="71" t="s">
        <v>25</v>
      </c>
      <c r="D18" s="71" t="n">
        <v>10</v>
      </c>
      <c r="E18" s="72" t="n">
        <v>10</v>
      </c>
      <c r="F18" s="73" t="n">
        <v>1.9</v>
      </c>
      <c r="G18" s="74" t="n">
        <v>323</v>
      </c>
      <c r="H18" s="75" t="s">
        <v>26</v>
      </c>
      <c r="I18" s="76" t="s">
        <v>27</v>
      </c>
      <c r="J18" s="77" t="s">
        <v>46</v>
      </c>
      <c r="K18" s="78" t="s">
        <v>29</v>
      </c>
      <c r="L18" s="79" t="s">
        <v>30</v>
      </c>
      <c r="M18" s="80" t="n">
        <f aca="false">(D18*F18)*B18</f>
        <v>0</v>
      </c>
    </row>
    <row r="19" customFormat="false" ht="12.75" hidden="true" customHeight="false" outlineLevel="0" collapsed="false">
      <c r="A19" s="69" t="s">
        <v>47</v>
      </c>
      <c r="B19" s="70"/>
      <c r="C19" s="71" t="s">
        <v>25</v>
      </c>
      <c r="D19" s="71" t="n">
        <v>10</v>
      </c>
      <c r="E19" s="72" t="n">
        <v>10</v>
      </c>
      <c r="F19" s="73" t="n">
        <v>2.77</v>
      </c>
      <c r="G19" s="74" t="n">
        <v>471</v>
      </c>
      <c r="H19" s="75" t="s">
        <v>26</v>
      </c>
      <c r="I19" s="76" t="s">
        <v>35</v>
      </c>
      <c r="J19" s="77" t="s">
        <v>48</v>
      </c>
      <c r="K19" s="78" t="s">
        <v>29</v>
      </c>
      <c r="L19" s="79" t="s">
        <v>30</v>
      </c>
      <c r="M19" s="80" t="n">
        <f aca="false">(D19*F19)*B19</f>
        <v>0</v>
      </c>
    </row>
    <row r="20" customFormat="false" ht="12.75" hidden="true" customHeight="false" outlineLevel="0" collapsed="false">
      <c r="A20" s="69" t="s">
        <v>49</v>
      </c>
      <c r="B20" s="70"/>
      <c r="C20" s="71" t="s">
        <v>25</v>
      </c>
      <c r="D20" s="71" t="n">
        <v>10</v>
      </c>
      <c r="E20" s="72" t="n">
        <v>10</v>
      </c>
      <c r="F20" s="73" t="n">
        <v>2.04</v>
      </c>
      <c r="G20" s="74" t="n">
        <v>347</v>
      </c>
      <c r="H20" s="75" t="s">
        <v>26</v>
      </c>
      <c r="I20" s="76" t="s">
        <v>32</v>
      </c>
      <c r="J20" s="77" t="s">
        <v>50</v>
      </c>
      <c r="K20" s="78" t="s">
        <v>29</v>
      </c>
      <c r="L20" s="79" t="s">
        <v>30</v>
      </c>
      <c r="M20" s="80" t="n">
        <f aca="false">(D20*F20)*B20</f>
        <v>0</v>
      </c>
    </row>
    <row r="21" customFormat="false" ht="12.75" hidden="true" customHeight="false" outlineLevel="0" collapsed="false">
      <c r="A21" s="69" t="s">
        <v>51</v>
      </c>
      <c r="B21" s="70"/>
      <c r="C21" s="71" t="s">
        <v>25</v>
      </c>
      <c r="D21" s="71" t="n">
        <v>10</v>
      </c>
      <c r="E21" s="72" t="n">
        <v>10</v>
      </c>
      <c r="F21" s="73" t="n">
        <v>2.33</v>
      </c>
      <c r="G21" s="74" t="n">
        <v>396</v>
      </c>
      <c r="H21" s="75" t="s">
        <v>26</v>
      </c>
      <c r="I21" s="76" t="s">
        <v>43</v>
      </c>
      <c r="J21" s="77" t="s">
        <v>52</v>
      </c>
      <c r="K21" s="78" t="s">
        <v>29</v>
      </c>
      <c r="L21" s="79" t="s">
        <v>30</v>
      </c>
      <c r="M21" s="80" t="n">
        <f aca="false">(D21*F21)*B21</f>
        <v>0</v>
      </c>
    </row>
    <row r="22" customFormat="false" ht="12.75" hidden="true" customHeight="false" outlineLevel="0" collapsed="false">
      <c r="A22" s="69" t="s">
        <v>53</v>
      </c>
      <c r="B22" s="70"/>
      <c r="C22" s="71" t="s">
        <v>25</v>
      </c>
      <c r="D22" s="71" t="n">
        <v>10</v>
      </c>
      <c r="E22" s="72" t="n">
        <v>10</v>
      </c>
      <c r="F22" s="73" t="n">
        <v>2.47</v>
      </c>
      <c r="G22" s="74" t="n">
        <v>420</v>
      </c>
      <c r="H22" s="75" t="s">
        <v>26</v>
      </c>
      <c r="I22" s="76" t="s">
        <v>54</v>
      </c>
      <c r="J22" s="77" t="s">
        <v>55</v>
      </c>
      <c r="K22" s="78" t="s">
        <v>29</v>
      </c>
      <c r="L22" s="79" t="s">
        <v>30</v>
      </c>
      <c r="M22" s="80" t="n">
        <f aca="false">(D22*F22)*B22</f>
        <v>0</v>
      </c>
    </row>
    <row r="23" customFormat="false" ht="12.75" hidden="true" customHeight="false" outlineLevel="0" collapsed="false">
      <c r="A23" s="69" t="s">
        <v>56</v>
      </c>
      <c r="B23" s="70"/>
      <c r="C23" s="71" t="s">
        <v>25</v>
      </c>
      <c r="D23" s="71" t="n">
        <v>10</v>
      </c>
      <c r="E23" s="72" t="n">
        <v>10</v>
      </c>
      <c r="F23" s="73" t="n">
        <v>2.39</v>
      </c>
      <c r="G23" s="74" t="n">
        <v>406</v>
      </c>
      <c r="H23" s="75" t="s">
        <v>26</v>
      </c>
      <c r="I23" s="76" t="s">
        <v>57</v>
      </c>
      <c r="J23" s="77" t="s">
        <v>58</v>
      </c>
      <c r="K23" s="78" t="s">
        <v>29</v>
      </c>
      <c r="L23" s="79" t="s">
        <v>30</v>
      </c>
      <c r="M23" s="80" t="n">
        <f aca="false">(D23*F23)*B23</f>
        <v>0</v>
      </c>
    </row>
    <row r="24" customFormat="false" ht="12.75" hidden="true" customHeight="false" outlineLevel="0" collapsed="false">
      <c r="A24" s="60"/>
      <c r="B24" s="61"/>
      <c r="C24" s="62"/>
      <c r="D24" s="62"/>
      <c r="E24" s="61"/>
      <c r="F24" s="63"/>
      <c r="G24" s="74" t="n">
        <v>0</v>
      </c>
      <c r="H24" s="65"/>
      <c r="I24" s="61"/>
      <c r="J24" s="63" t="s">
        <v>59</v>
      </c>
      <c r="K24" s="61"/>
      <c r="L24" s="67"/>
      <c r="M24" s="68" t="s">
        <v>4</v>
      </c>
    </row>
    <row r="25" customFormat="false" ht="12.75" hidden="true" customHeight="false" outlineLevel="0" collapsed="false">
      <c r="A25" s="69" t="s">
        <v>60</v>
      </c>
      <c r="B25" s="70"/>
      <c r="C25" s="71" t="s">
        <v>25</v>
      </c>
      <c r="D25" s="71" t="n">
        <v>15</v>
      </c>
      <c r="E25" s="72" t="n">
        <v>1</v>
      </c>
      <c r="F25" s="73" t="n">
        <v>1.02</v>
      </c>
      <c r="G25" s="74" t="n">
        <v>173</v>
      </c>
      <c r="H25" s="75" t="s">
        <v>26</v>
      </c>
      <c r="I25" s="76"/>
      <c r="J25" s="77" t="s">
        <v>61</v>
      </c>
      <c r="K25" s="78" t="s">
        <v>62</v>
      </c>
      <c r="L25" s="79" t="s">
        <v>30</v>
      </c>
      <c r="M25" s="80" t="n">
        <f aca="false">(D25*F25)*B25</f>
        <v>0</v>
      </c>
    </row>
    <row r="26" customFormat="false" ht="12.75" hidden="true" customHeight="false" outlineLevel="0" collapsed="false">
      <c r="A26" s="69" t="s">
        <v>63</v>
      </c>
      <c r="B26" s="70"/>
      <c r="C26" s="71" t="s">
        <v>25</v>
      </c>
      <c r="D26" s="71" t="n">
        <v>20</v>
      </c>
      <c r="E26" s="72" t="n">
        <v>4</v>
      </c>
      <c r="F26" s="73" t="n">
        <v>1.63</v>
      </c>
      <c r="G26" s="74" t="n">
        <v>277</v>
      </c>
      <c r="H26" s="75" t="s">
        <v>26</v>
      </c>
      <c r="I26" s="76"/>
      <c r="J26" s="77" t="s">
        <v>64</v>
      </c>
      <c r="K26" s="78" t="s">
        <v>65</v>
      </c>
      <c r="L26" s="79" t="s">
        <v>30</v>
      </c>
      <c r="M26" s="80" t="n">
        <f aca="false">(D26*F26)*B26</f>
        <v>0</v>
      </c>
    </row>
    <row r="27" customFormat="false" ht="12.75" hidden="true" customHeight="false" outlineLevel="0" collapsed="false">
      <c r="A27" s="60"/>
      <c r="B27" s="61"/>
      <c r="C27" s="62"/>
      <c r="D27" s="62"/>
      <c r="E27" s="61"/>
      <c r="F27" s="63"/>
      <c r="G27" s="74" t="n">
        <v>0</v>
      </c>
      <c r="H27" s="65"/>
      <c r="I27" s="61"/>
      <c r="J27" s="63" t="s">
        <v>66</v>
      </c>
      <c r="K27" s="61"/>
      <c r="L27" s="67"/>
      <c r="M27" s="68" t="s">
        <v>4</v>
      </c>
    </row>
    <row r="28" customFormat="false" ht="12.75" hidden="true" customHeight="false" outlineLevel="0" collapsed="false">
      <c r="A28" s="69" t="s">
        <v>67</v>
      </c>
      <c r="B28" s="70"/>
      <c r="C28" s="71" t="s">
        <v>25</v>
      </c>
      <c r="D28" s="71" t="n">
        <v>20</v>
      </c>
      <c r="E28" s="72" t="n">
        <v>3</v>
      </c>
      <c r="F28" s="73" t="n">
        <v>1.05</v>
      </c>
      <c r="G28" s="74" t="n">
        <v>179</v>
      </c>
      <c r="H28" s="75" t="s">
        <v>26</v>
      </c>
      <c r="I28" s="76"/>
      <c r="J28" s="77" t="s">
        <v>68</v>
      </c>
      <c r="K28" s="78" t="s">
        <v>69</v>
      </c>
      <c r="L28" s="79" t="s">
        <v>30</v>
      </c>
      <c r="M28" s="80" t="n">
        <f aca="false">(D28*F28)*B28</f>
        <v>0</v>
      </c>
    </row>
    <row r="29" customFormat="false" ht="12.75" hidden="true" customHeight="false" outlineLevel="0" collapsed="false">
      <c r="A29" s="69" t="s">
        <v>70</v>
      </c>
      <c r="B29" s="70"/>
      <c r="C29" s="71" t="s">
        <v>25</v>
      </c>
      <c r="D29" s="71" t="n">
        <v>20</v>
      </c>
      <c r="E29" s="72" t="n">
        <v>3</v>
      </c>
      <c r="F29" s="73" t="n">
        <v>1.01</v>
      </c>
      <c r="G29" s="74" t="n">
        <v>172</v>
      </c>
      <c r="H29" s="75" t="s">
        <v>26</v>
      </c>
      <c r="I29" s="76"/>
      <c r="J29" s="77" t="s">
        <v>71</v>
      </c>
      <c r="K29" s="78" t="s">
        <v>69</v>
      </c>
      <c r="L29" s="79" t="s">
        <v>30</v>
      </c>
      <c r="M29" s="80" t="n">
        <f aca="false">(D29*F29)*B29</f>
        <v>0</v>
      </c>
    </row>
    <row r="30" customFormat="false" ht="12.75" hidden="true" customHeight="false" outlineLevel="0" collapsed="false">
      <c r="A30" s="60"/>
      <c r="B30" s="61"/>
      <c r="C30" s="62"/>
      <c r="D30" s="62"/>
      <c r="E30" s="61"/>
      <c r="F30" s="63"/>
      <c r="G30" s="74" t="n">
        <v>0</v>
      </c>
      <c r="H30" s="65"/>
      <c r="I30" s="61"/>
      <c r="J30" s="63" t="s">
        <v>72</v>
      </c>
      <c r="K30" s="61"/>
      <c r="L30" s="67"/>
      <c r="M30" s="68" t="s">
        <v>4</v>
      </c>
    </row>
    <row r="31" customFormat="false" ht="12.75" hidden="true" customHeight="false" outlineLevel="0" collapsed="false">
      <c r="A31" s="69" t="s">
        <v>73</v>
      </c>
      <c r="B31" s="70"/>
      <c r="C31" s="71" t="s">
        <v>25</v>
      </c>
      <c r="D31" s="71" t="n">
        <v>20</v>
      </c>
      <c r="E31" s="72" t="n">
        <v>5</v>
      </c>
      <c r="F31" s="73" t="n">
        <v>1.13</v>
      </c>
      <c r="G31" s="74" t="n">
        <v>192</v>
      </c>
      <c r="H31" s="75" t="s">
        <v>26</v>
      </c>
      <c r="I31" s="76"/>
      <c r="J31" s="77" t="s">
        <v>74</v>
      </c>
      <c r="K31" s="78" t="s">
        <v>65</v>
      </c>
      <c r="L31" s="79" t="s">
        <v>30</v>
      </c>
      <c r="M31" s="80" t="n">
        <f aca="false">(D31*F31)*B31</f>
        <v>0</v>
      </c>
    </row>
    <row r="32" customFormat="false" ht="12.75" hidden="true" customHeight="false" outlineLevel="0" collapsed="false">
      <c r="A32" s="60"/>
      <c r="B32" s="61"/>
      <c r="C32" s="62"/>
      <c r="D32" s="62"/>
      <c r="E32" s="61"/>
      <c r="F32" s="63"/>
      <c r="G32" s="74" t="n">
        <v>0</v>
      </c>
      <c r="H32" s="65"/>
      <c r="I32" s="61"/>
      <c r="J32" s="63" t="s">
        <v>75</v>
      </c>
      <c r="K32" s="61"/>
      <c r="L32" s="67"/>
      <c r="M32" s="68" t="s">
        <v>4</v>
      </c>
    </row>
    <row r="33" customFormat="false" ht="12.75" hidden="true" customHeight="false" outlineLevel="0" collapsed="false">
      <c r="A33" s="69" t="s">
        <v>76</v>
      </c>
      <c r="B33" s="70"/>
      <c r="C33" s="71" t="s">
        <v>25</v>
      </c>
      <c r="D33" s="71" t="n">
        <v>25</v>
      </c>
      <c r="E33" s="72" t="n">
        <v>10</v>
      </c>
      <c r="F33" s="73" t="n">
        <v>1.02</v>
      </c>
      <c r="G33" s="74" t="n">
        <v>173</v>
      </c>
      <c r="H33" s="75" t="s">
        <v>26</v>
      </c>
      <c r="I33" s="76"/>
      <c r="J33" s="77" t="s">
        <v>77</v>
      </c>
      <c r="K33" s="78" t="s">
        <v>78</v>
      </c>
      <c r="L33" s="79" t="s">
        <v>30</v>
      </c>
      <c r="M33" s="80" t="n">
        <f aca="false">(D33*F33)*B33</f>
        <v>0</v>
      </c>
    </row>
    <row r="34" customFormat="false" ht="12.75" hidden="true" customHeight="false" outlineLevel="0" collapsed="false">
      <c r="A34" s="60"/>
      <c r="B34" s="61"/>
      <c r="C34" s="62"/>
      <c r="D34" s="62"/>
      <c r="E34" s="61"/>
      <c r="F34" s="63"/>
      <c r="G34" s="74" t="n">
        <v>0</v>
      </c>
      <c r="H34" s="65"/>
      <c r="I34" s="61"/>
      <c r="J34" s="63" t="s">
        <v>79</v>
      </c>
      <c r="K34" s="61"/>
      <c r="L34" s="67"/>
      <c r="M34" s="68" t="s">
        <v>4</v>
      </c>
    </row>
    <row r="35" customFormat="false" ht="12.75" hidden="true" customHeight="false" outlineLevel="0" collapsed="false">
      <c r="A35" s="69" t="s">
        <v>80</v>
      </c>
      <c r="B35" s="70"/>
      <c r="C35" s="71" t="s">
        <v>25</v>
      </c>
      <c r="D35" s="71" t="n">
        <v>5</v>
      </c>
      <c r="E35" s="72" t="n">
        <v>25</v>
      </c>
      <c r="F35" s="73" t="n">
        <v>2.14</v>
      </c>
      <c r="G35" s="74" t="n">
        <v>364</v>
      </c>
      <c r="H35" s="75" t="s">
        <v>26</v>
      </c>
      <c r="I35" s="76"/>
      <c r="J35" s="77" t="s">
        <v>81</v>
      </c>
      <c r="K35" s="78" t="s">
        <v>82</v>
      </c>
      <c r="L35" s="79" t="s">
        <v>30</v>
      </c>
      <c r="M35" s="80" t="n">
        <f aca="false">(D35*F35)*B35</f>
        <v>0</v>
      </c>
    </row>
    <row r="36" customFormat="false" ht="12.75" hidden="true" customHeight="false" outlineLevel="0" collapsed="false">
      <c r="A36" s="69" t="s">
        <v>83</v>
      </c>
      <c r="B36" s="70"/>
      <c r="C36" s="71" t="s">
        <v>25</v>
      </c>
      <c r="D36" s="71" t="n">
        <v>15</v>
      </c>
      <c r="E36" s="72" t="n">
        <v>25</v>
      </c>
      <c r="F36" s="73" t="n">
        <v>0.99</v>
      </c>
      <c r="G36" s="74" t="n">
        <v>168</v>
      </c>
      <c r="H36" s="75" t="s">
        <v>26</v>
      </c>
      <c r="I36" s="76"/>
      <c r="J36" s="77" t="s">
        <v>84</v>
      </c>
      <c r="K36" s="78" t="s">
        <v>82</v>
      </c>
      <c r="L36" s="79" t="s">
        <v>30</v>
      </c>
      <c r="M36" s="80" t="n">
        <f aca="false">(D36*F36)*B36</f>
        <v>0</v>
      </c>
    </row>
    <row r="37" customFormat="false" ht="12.75" hidden="true" customHeight="false" outlineLevel="0" collapsed="false">
      <c r="A37" s="60"/>
      <c r="B37" s="61"/>
      <c r="C37" s="62"/>
      <c r="D37" s="62"/>
      <c r="E37" s="61"/>
      <c r="F37" s="63"/>
      <c r="G37" s="74" t="n">
        <v>0</v>
      </c>
      <c r="H37" s="65"/>
      <c r="I37" s="61"/>
      <c r="J37" s="63" t="s">
        <v>85</v>
      </c>
      <c r="K37" s="61"/>
      <c r="L37" s="67"/>
      <c r="M37" s="68" t="s">
        <v>4</v>
      </c>
    </row>
    <row r="38" customFormat="false" ht="12.75" hidden="true" customHeight="false" outlineLevel="0" collapsed="false">
      <c r="A38" s="69" t="s">
        <v>86</v>
      </c>
      <c r="B38" s="70"/>
      <c r="C38" s="71" t="s">
        <v>25</v>
      </c>
      <c r="D38" s="71" t="n">
        <v>10</v>
      </c>
      <c r="E38" s="72" t="n">
        <v>1</v>
      </c>
      <c r="F38" s="73" t="n">
        <v>1.44</v>
      </c>
      <c r="G38" s="74" t="n">
        <v>245</v>
      </c>
      <c r="H38" s="75" t="s">
        <v>26</v>
      </c>
      <c r="I38" s="76"/>
      <c r="J38" s="77" t="s">
        <v>87</v>
      </c>
      <c r="K38" s="78" t="s">
        <v>88</v>
      </c>
      <c r="L38" s="79" t="s">
        <v>30</v>
      </c>
      <c r="M38" s="80" t="n">
        <f aca="false">(D38*F38)*B38</f>
        <v>0</v>
      </c>
    </row>
    <row r="39" customFormat="false" ht="12.75" hidden="true" customHeight="false" outlineLevel="0" collapsed="false">
      <c r="A39" s="60"/>
      <c r="B39" s="61"/>
      <c r="C39" s="62"/>
      <c r="D39" s="62"/>
      <c r="E39" s="61"/>
      <c r="F39" s="63"/>
      <c r="G39" s="74" t="n">
        <v>0</v>
      </c>
      <c r="H39" s="65"/>
      <c r="I39" s="61"/>
      <c r="J39" s="63" t="s">
        <v>89</v>
      </c>
      <c r="K39" s="61"/>
      <c r="L39" s="67"/>
      <c r="M39" s="68" t="s">
        <v>4</v>
      </c>
    </row>
    <row r="40" customFormat="false" ht="12.75" hidden="true" customHeight="false" outlineLevel="0" collapsed="false">
      <c r="A40" s="69" t="s">
        <v>90</v>
      </c>
      <c r="B40" s="70"/>
      <c r="C40" s="71" t="s">
        <v>25</v>
      </c>
      <c r="D40" s="71" t="n">
        <v>10</v>
      </c>
      <c r="E40" s="72" t="n">
        <v>5</v>
      </c>
      <c r="F40" s="73" t="n">
        <v>0.98</v>
      </c>
      <c r="G40" s="74" t="n">
        <v>167</v>
      </c>
      <c r="H40" s="75" t="s">
        <v>26</v>
      </c>
      <c r="I40" s="76"/>
      <c r="J40" s="77" t="s">
        <v>91</v>
      </c>
      <c r="K40" s="78" t="s">
        <v>92</v>
      </c>
      <c r="L40" s="79" t="s">
        <v>30</v>
      </c>
      <c r="M40" s="80" t="n">
        <f aca="false">(D40*F40)*B40</f>
        <v>0</v>
      </c>
    </row>
    <row r="41" customFormat="false" ht="12.75" hidden="true" customHeight="false" outlineLevel="0" collapsed="false">
      <c r="A41" s="69" t="s">
        <v>93</v>
      </c>
      <c r="B41" s="70"/>
      <c r="C41" s="71" t="s">
        <v>25</v>
      </c>
      <c r="D41" s="71" t="n">
        <v>15</v>
      </c>
      <c r="E41" s="72" t="n">
        <v>5</v>
      </c>
      <c r="F41" s="73" t="n">
        <v>1.11</v>
      </c>
      <c r="G41" s="74" t="n">
        <v>189</v>
      </c>
      <c r="H41" s="75" t="s">
        <v>26</v>
      </c>
      <c r="I41" s="76"/>
      <c r="J41" s="77" t="s">
        <v>94</v>
      </c>
      <c r="K41" s="78" t="s">
        <v>65</v>
      </c>
      <c r="L41" s="79" t="s">
        <v>30</v>
      </c>
      <c r="M41" s="80" t="n">
        <f aca="false">(D41*F41)*B41</f>
        <v>0</v>
      </c>
    </row>
    <row r="42" customFormat="false" ht="12.75" hidden="true" customHeight="false" outlineLevel="0" collapsed="false">
      <c r="A42" s="69" t="s">
        <v>95</v>
      </c>
      <c r="B42" s="70"/>
      <c r="C42" s="71" t="s">
        <v>25</v>
      </c>
      <c r="D42" s="71" t="n">
        <v>15</v>
      </c>
      <c r="E42" s="72" t="n">
        <v>7</v>
      </c>
      <c r="F42" s="73" t="n">
        <v>0.95</v>
      </c>
      <c r="G42" s="74" t="n">
        <v>162</v>
      </c>
      <c r="H42" s="75" t="s">
        <v>26</v>
      </c>
      <c r="I42" s="76"/>
      <c r="J42" s="77" t="s">
        <v>96</v>
      </c>
      <c r="K42" s="78" t="s">
        <v>65</v>
      </c>
      <c r="L42" s="79" t="s">
        <v>30</v>
      </c>
      <c r="M42" s="80" t="n">
        <f aca="false">(D42*F42)*B42</f>
        <v>0</v>
      </c>
    </row>
    <row r="43" customFormat="false" ht="16.9" hidden="true" customHeight="true" outlineLevel="0" collapsed="false">
      <c r="A43" s="81"/>
      <c r="B43" s="81"/>
      <c r="C43" s="82"/>
      <c r="D43" s="83" t="n">
        <f aca="false">(SUM(B10:B42)/4)</f>
        <v>0</v>
      </c>
      <c r="E43" s="82"/>
      <c r="F43" s="84"/>
      <c r="G43" s="74" t="n">
        <v>0</v>
      </c>
      <c r="H43" s="85"/>
      <c r="I43" s="86"/>
      <c r="J43" s="87"/>
      <c r="K43" s="82"/>
      <c r="L43" s="88"/>
      <c r="M43" s="89" t="s">
        <v>4</v>
      </c>
    </row>
    <row r="44" customFormat="false" ht="18" hidden="true" customHeight="false" outlineLevel="0" collapsed="false">
      <c r="A44" s="90" t="s">
        <v>97</v>
      </c>
      <c r="B44" s="84"/>
      <c r="C44" s="91" t="s">
        <v>98</v>
      </c>
      <c r="D44" s="92"/>
      <c r="E44" s="91"/>
      <c r="F44" s="93"/>
      <c r="G44" s="74" t="n">
        <v>0</v>
      </c>
      <c r="H44" s="94"/>
      <c r="I44" s="95" t="s">
        <v>99</v>
      </c>
      <c r="J44" s="95"/>
      <c r="K44" s="91"/>
      <c r="L44" s="96"/>
      <c r="M44" s="97" t="s">
        <v>4</v>
      </c>
    </row>
    <row r="45" customFormat="false" ht="12.75" hidden="true" customHeight="false" outlineLevel="0" collapsed="false">
      <c r="A45" s="98"/>
      <c r="B45" s="99"/>
      <c r="C45" s="91"/>
      <c r="D45" s="91"/>
      <c r="E45" s="91"/>
      <c r="F45" s="67"/>
      <c r="G45" s="74" t="n">
        <v>0</v>
      </c>
      <c r="H45" s="100"/>
      <c r="I45" s="91"/>
      <c r="J45" s="61" t="s">
        <v>100</v>
      </c>
      <c r="K45" s="92"/>
      <c r="L45" s="96"/>
      <c r="M45" s="97" t="s">
        <v>4</v>
      </c>
    </row>
    <row r="46" customFormat="false" ht="12.75" hidden="true" customHeight="false" outlineLevel="0" collapsed="false">
      <c r="A46" s="101" t="n">
        <v>80020</v>
      </c>
      <c r="B46" s="70"/>
      <c r="C46" s="82" t="s">
        <v>25</v>
      </c>
      <c r="D46" s="71" t="n">
        <v>1</v>
      </c>
      <c r="E46" s="72" t="n">
        <v>340</v>
      </c>
      <c r="F46" s="73" t="n">
        <v>652.07</v>
      </c>
      <c r="G46" s="74" t="n">
        <v>110852</v>
      </c>
      <c r="H46" s="75" t="s">
        <v>101</v>
      </c>
      <c r="I46" s="102" t="s">
        <v>102</v>
      </c>
      <c r="J46" s="77" t="s">
        <v>103</v>
      </c>
      <c r="K46" s="78"/>
      <c r="L46" s="79" t="s">
        <v>30</v>
      </c>
      <c r="M46" s="89" t="n">
        <f aca="false">(D46*F46)*B46</f>
        <v>0</v>
      </c>
    </row>
    <row r="47" customFormat="false" ht="12.75" hidden="true" customHeight="false" outlineLevel="0" collapsed="false">
      <c r="A47" s="69" t="s">
        <v>104</v>
      </c>
      <c r="B47" s="70"/>
      <c r="C47" s="82" t="s">
        <v>25</v>
      </c>
      <c r="D47" s="82" t="n">
        <v>1</v>
      </c>
      <c r="E47" s="98" t="n">
        <v>340</v>
      </c>
      <c r="F47" s="88" t="n">
        <v>663.62</v>
      </c>
      <c r="G47" s="74" t="n">
        <v>112815</v>
      </c>
      <c r="H47" s="75" t="s">
        <v>101</v>
      </c>
      <c r="I47" s="102" t="s">
        <v>102</v>
      </c>
      <c r="J47" s="77" t="s">
        <v>105</v>
      </c>
      <c r="K47" s="103"/>
      <c r="L47" s="79" t="s">
        <v>30</v>
      </c>
      <c r="M47" s="89" t="n">
        <f aca="false">(D47*F47)*B47</f>
        <v>0</v>
      </c>
    </row>
    <row r="48" customFormat="false" ht="12.75" hidden="true" customHeight="false" outlineLevel="0" collapsed="false">
      <c r="A48" s="98"/>
      <c r="B48" s="99"/>
      <c r="C48" s="91"/>
      <c r="D48" s="83" t="n">
        <f aca="false">SUM(B46:B47)*10</f>
        <v>0</v>
      </c>
      <c r="E48" s="91"/>
      <c r="F48" s="67"/>
      <c r="G48" s="74" t="n">
        <v>0</v>
      </c>
      <c r="H48" s="100"/>
      <c r="I48" s="91"/>
      <c r="J48" s="61" t="s">
        <v>106</v>
      </c>
      <c r="K48" s="92"/>
      <c r="L48" s="96"/>
      <c r="M48" s="97" t="s">
        <v>4</v>
      </c>
    </row>
    <row r="49" customFormat="false" ht="12.75" hidden="true" customHeight="false" outlineLevel="0" collapsed="false">
      <c r="A49" s="101" t="n">
        <v>80022</v>
      </c>
      <c r="B49" s="70"/>
      <c r="C49" s="104" t="s">
        <v>25</v>
      </c>
      <c r="D49" s="71" t="n">
        <v>1</v>
      </c>
      <c r="E49" s="72" t="n">
        <v>208</v>
      </c>
      <c r="F49" s="73" t="n">
        <v>470.38</v>
      </c>
      <c r="G49" s="74" t="n">
        <v>79965</v>
      </c>
      <c r="H49" s="75" t="s">
        <v>101</v>
      </c>
      <c r="I49" s="102" t="s">
        <v>107</v>
      </c>
      <c r="J49" s="77" t="s">
        <v>103</v>
      </c>
      <c r="K49" s="78"/>
      <c r="L49" s="79" t="s">
        <v>30</v>
      </c>
      <c r="M49" s="89" t="n">
        <f aca="false">(D49*F49)*B49</f>
        <v>0</v>
      </c>
    </row>
    <row r="50" customFormat="false" ht="12.75" hidden="true" customHeight="false" outlineLevel="0" collapsed="false">
      <c r="A50" s="69" t="s">
        <v>108</v>
      </c>
      <c r="B50" s="70"/>
      <c r="C50" s="105" t="s">
        <v>25</v>
      </c>
      <c r="D50" s="82" t="n">
        <v>1</v>
      </c>
      <c r="E50" s="98" t="n">
        <v>208</v>
      </c>
      <c r="F50" s="88" t="n">
        <v>483.26</v>
      </c>
      <c r="G50" s="74" t="n">
        <v>82154</v>
      </c>
      <c r="H50" s="75" t="s">
        <v>101</v>
      </c>
      <c r="I50" s="102" t="s">
        <v>107</v>
      </c>
      <c r="J50" s="77" t="s">
        <v>105</v>
      </c>
      <c r="K50" s="103"/>
      <c r="L50" s="79" t="s">
        <v>30</v>
      </c>
      <c r="M50" s="89" t="n">
        <f aca="false">(D50*F50)*B50</f>
        <v>0</v>
      </c>
    </row>
    <row r="51" customFormat="false" ht="13.5" hidden="true" customHeight="false" outlineLevel="0" collapsed="false">
      <c r="A51" s="98"/>
      <c r="B51" s="99"/>
      <c r="C51" s="91"/>
      <c r="D51" s="83" t="n">
        <f aca="false">SUM(B49:B50)*10</f>
        <v>0</v>
      </c>
      <c r="E51" s="91"/>
      <c r="F51" s="67"/>
      <c r="G51" s="74" t="n">
        <v>0</v>
      </c>
      <c r="H51" s="100"/>
      <c r="I51" s="91"/>
      <c r="J51" s="61"/>
      <c r="K51" s="92"/>
      <c r="L51" s="96"/>
      <c r="M51" s="97" t="s">
        <v>4</v>
      </c>
    </row>
    <row r="52" customFormat="false" ht="18" hidden="false" customHeight="false" outlineLevel="0" collapsed="false">
      <c r="A52" s="106"/>
      <c r="B52" s="107"/>
      <c r="C52" s="108"/>
      <c r="D52" s="108"/>
      <c r="E52" s="107"/>
      <c r="F52" s="109"/>
      <c r="G52" s="74"/>
      <c r="H52" s="110"/>
      <c r="I52" s="111" t="s">
        <v>109</v>
      </c>
      <c r="J52" s="86"/>
      <c r="K52" s="107"/>
      <c r="L52" s="112"/>
      <c r="M52" s="113" t="s">
        <v>4</v>
      </c>
    </row>
    <row r="53" customFormat="false" ht="12.75" hidden="false" customHeight="false" outlineLevel="0" collapsed="false">
      <c r="A53" s="60"/>
      <c r="B53" s="61"/>
      <c r="C53" s="62"/>
      <c r="D53" s="62"/>
      <c r="E53" s="61"/>
      <c r="F53" s="63"/>
      <c r="G53" s="74" t="n">
        <v>0</v>
      </c>
      <c r="H53" s="65"/>
      <c r="I53" s="61"/>
      <c r="J53" s="63" t="s">
        <v>23</v>
      </c>
      <c r="K53" s="61"/>
      <c r="L53" s="67"/>
      <c r="M53" s="68" t="s">
        <v>4</v>
      </c>
    </row>
    <row r="54" customFormat="false" ht="12.75" hidden="false" customHeight="false" outlineLevel="0" collapsed="false">
      <c r="A54" s="114" t="s">
        <v>110</v>
      </c>
      <c r="B54" s="115"/>
      <c r="C54" s="71" t="s">
        <v>25</v>
      </c>
      <c r="D54" s="71" t="n">
        <v>30</v>
      </c>
      <c r="E54" s="72" t="n">
        <v>2</v>
      </c>
      <c r="F54" s="73" t="n">
        <v>0.71</v>
      </c>
      <c r="G54" s="74" t="n">
        <v>121</v>
      </c>
      <c r="H54" s="75" t="s">
        <v>26</v>
      </c>
      <c r="I54" s="76" t="s">
        <v>54</v>
      </c>
      <c r="J54" s="116" t="s">
        <v>111</v>
      </c>
      <c r="K54" s="78" t="s">
        <v>112</v>
      </c>
      <c r="L54" s="117" t="n">
        <v>7</v>
      </c>
      <c r="M54" s="80" t="n">
        <f aca="false">(D54*F54)*B54</f>
        <v>0</v>
      </c>
    </row>
    <row r="55" customFormat="false" ht="12.75" hidden="false" customHeight="false" outlineLevel="0" collapsed="false">
      <c r="A55" s="118" t="s">
        <v>113</v>
      </c>
      <c r="B55" s="115"/>
      <c r="C55" s="71" t="s">
        <v>25</v>
      </c>
      <c r="D55" s="71" t="n">
        <v>30</v>
      </c>
      <c r="E55" s="72" t="n">
        <v>2</v>
      </c>
      <c r="F55" s="73" t="n">
        <v>0.65</v>
      </c>
      <c r="G55" s="74" t="n">
        <v>111</v>
      </c>
      <c r="H55" s="75" t="s">
        <v>26</v>
      </c>
      <c r="I55" s="76" t="s">
        <v>54</v>
      </c>
      <c r="J55" s="116" t="s">
        <v>114</v>
      </c>
      <c r="K55" s="78" t="s">
        <v>112</v>
      </c>
      <c r="L55" s="117" t="n">
        <v>7</v>
      </c>
      <c r="M55" s="80" t="n">
        <f aca="false">(D55*F55)*B55</f>
        <v>0</v>
      </c>
    </row>
    <row r="56" customFormat="false" ht="12.75" hidden="false" customHeight="false" outlineLevel="0" collapsed="false">
      <c r="A56" s="118" t="s">
        <v>115</v>
      </c>
      <c r="B56" s="115"/>
      <c r="C56" s="71" t="s">
        <v>25</v>
      </c>
      <c r="D56" s="71" t="n">
        <v>30</v>
      </c>
      <c r="E56" s="72" t="n">
        <v>2</v>
      </c>
      <c r="F56" s="73" t="n">
        <v>0.64</v>
      </c>
      <c r="G56" s="74" t="n">
        <v>109</v>
      </c>
      <c r="H56" s="75" t="s">
        <v>26</v>
      </c>
      <c r="I56" s="76" t="s">
        <v>54</v>
      </c>
      <c r="J56" s="116" t="s">
        <v>116</v>
      </c>
      <c r="K56" s="78" t="s">
        <v>112</v>
      </c>
      <c r="L56" s="117" t="n">
        <v>7</v>
      </c>
      <c r="M56" s="80" t="n">
        <f aca="false">(D56*F56)*B56</f>
        <v>0</v>
      </c>
    </row>
    <row r="57" customFormat="false" ht="12.75" hidden="false" customHeight="false" outlineLevel="0" collapsed="false">
      <c r="A57" s="118" t="s">
        <v>117</v>
      </c>
      <c r="B57" s="115"/>
      <c r="C57" s="71" t="s">
        <v>25</v>
      </c>
      <c r="D57" s="71" t="n">
        <v>30</v>
      </c>
      <c r="E57" s="72" t="n">
        <v>2</v>
      </c>
      <c r="F57" s="73" t="n">
        <v>0.72</v>
      </c>
      <c r="G57" s="74" t="n">
        <v>122</v>
      </c>
      <c r="H57" s="75" t="s">
        <v>26</v>
      </c>
      <c r="I57" s="76" t="s">
        <v>35</v>
      </c>
      <c r="J57" s="116" t="s">
        <v>36</v>
      </c>
      <c r="K57" s="78" t="s">
        <v>112</v>
      </c>
      <c r="L57" s="117" t="n">
        <v>7</v>
      </c>
      <c r="M57" s="80" t="n">
        <f aca="false">(D57*F57)*B57</f>
        <v>0</v>
      </c>
    </row>
    <row r="58" customFormat="false" ht="12.75" hidden="false" customHeight="false" outlineLevel="0" collapsed="false">
      <c r="A58" s="118" t="s">
        <v>118</v>
      </c>
      <c r="B58" s="115"/>
      <c r="C58" s="71" t="s">
        <v>25</v>
      </c>
      <c r="D58" s="71" t="n">
        <v>30</v>
      </c>
      <c r="E58" s="72" t="n">
        <v>2</v>
      </c>
      <c r="F58" s="73" t="n">
        <v>0.71</v>
      </c>
      <c r="G58" s="74" t="n">
        <v>121</v>
      </c>
      <c r="H58" s="75" t="s">
        <v>26</v>
      </c>
      <c r="I58" s="76" t="s">
        <v>35</v>
      </c>
      <c r="J58" s="116" t="s">
        <v>119</v>
      </c>
      <c r="K58" s="78" t="s">
        <v>112</v>
      </c>
      <c r="L58" s="117" t="n">
        <v>7</v>
      </c>
      <c r="M58" s="80" t="n">
        <f aca="false">(D58*F58)*B58</f>
        <v>0</v>
      </c>
    </row>
    <row r="59" customFormat="false" ht="12.75" hidden="false" customHeight="false" outlineLevel="0" collapsed="false">
      <c r="A59" s="118" t="s">
        <v>120</v>
      </c>
      <c r="B59" s="115"/>
      <c r="C59" s="71" t="s">
        <v>25</v>
      </c>
      <c r="D59" s="71" t="n">
        <v>30</v>
      </c>
      <c r="E59" s="72" t="n">
        <v>2</v>
      </c>
      <c r="F59" s="73" t="n">
        <v>0.65</v>
      </c>
      <c r="G59" s="74" t="n">
        <v>111</v>
      </c>
      <c r="H59" s="75" t="s">
        <v>26</v>
      </c>
      <c r="I59" s="76" t="s">
        <v>121</v>
      </c>
      <c r="J59" s="116" t="s">
        <v>122</v>
      </c>
      <c r="K59" s="78" t="s">
        <v>112</v>
      </c>
      <c r="L59" s="117" t="n">
        <v>7</v>
      </c>
      <c r="M59" s="80" t="n">
        <f aca="false">(D59*F59)*B59</f>
        <v>0</v>
      </c>
    </row>
    <row r="60" customFormat="false" ht="12.75" hidden="false" customHeight="false" outlineLevel="0" collapsed="false">
      <c r="A60" s="114" t="s">
        <v>123</v>
      </c>
      <c r="B60" s="115"/>
      <c r="C60" s="82" t="s">
        <v>25</v>
      </c>
      <c r="D60" s="71" t="n">
        <v>30</v>
      </c>
      <c r="E60" s="72" t="n">
        <v>2</v>
      </c>
      <c r="F60" s="88" t="n">
        <v>0.73</v>
      </c>
      <c r="G60" s="74" t="n">
        <v>124</v>
      </c>
      <c r="H60" s="75" t="s">
        <v>26</v>
      </c>
      <c r="I60" s="119" t="s">
        <v>121</v>
      </c>
      <c r="J60" s="93" t="s">
        <v>124</v>
      </c>
      <c r="K60" s="78" t="s">
        <v>112</v>
      </c>
      <c r="L60" s="117" t="n">
        <v>7</v>
      </c>
      <c r="M60" s="80" t="n">
        <f aca="false">(D60*F60)*B60</f>
        <v>0</v>
      </c>
    </row>
    <row r="61" customFormat="false" ht="12.75" hidden="false" customHeight="false" outlineLevel="0" collapsed="false">
      <c r="A61" s="114" t="s">
        <v>125</v>
      </c>
      <c r="B61" s="115"/>
      <c r="C61" s="82" t="s">
        <v>25</v>
      </c>
      <c r="D61" s="71" t="n">
        <v>30</v>
      </c>
      <c r="E61" s="72" t="n">
        <v>2</v>
      </c>
      <c r="F61" s="73" t="n">
        <v>0.71</v>
      </c>
      <c r="G61" s="74" t="n">
        <v>121</v>
      </c>
      <c r="H61" s="75" t="s">
        <v>26</v>
      </c>
      <c r="I61" s="119" t="s">
        <v>121</v>
      </c>
      <c r="J61" s="93" t="s">
        <v>126</v>
      </c>
      <c r="K61" s="78" t="s">
        <v>112</v>
      </c>
      <c r="L61" s="117" t="n">
        <v>7</v>
      </c>
      <c r="M61" s="80" t="n">
        <f aca="false">(D61*F61)*B61</f>
        <v>0</v>
      </c>
    </row>
    <row r="62" customFormat="false" ht="12.75" hidden="false" customHeight="false" outlineLevel="0" collapsed="false">
      <c r="A62" s="120" t="s">
        <v>127</v>
      </c>
      <c r="B62" s="115"/>
      <c r="C62" s="121" t="s">
        <v>25</v>
      </c>
      <c r="D62" s="71" t="n">
        <v>30</v>
      </c>
      <c r="E62" s="72" t="n">
        <v>2</v>
      </c>
      <c r="F62" s="122" t="n">
        <v>0.75</v>
      </c>
      <c r="G62" s="74" t="n">
        <v>128</v>
      </c>
      <c r="H62" s="75" t="s">
        <v>26</v>
      </c>
      <c r="I62" s="123" t="s">
        <v>121</v>
      </c>
      <c r="J62" s="124" t="s">
        <v>128</v>
      </c>
      <c r="K62" s="78" t="s">
        <v>112</v>
      </c>
      <c r="L62" s="117" t="n">
        <v>7</v>
      </c>
      <c r="M62" s="125" t="n">
        <f aca="false">(D62*F62)*B62</f>
        <v>0</v>
      </c>
    </row>
    <row r="63" customFormat="false" ht="12.75" hidden="false" customHeight="false" outlineLevel="0" collapsed="false">
      <c r="A63" s="114" t="s">
        <v>129</v>
      </c>
      <c r="B63" s="115"/>
      <c r="C63" s="82" t="s">
        <v>25</v>
      </c>
      <c r="D63" s="71" t="n">
        <v>30</v>
      </c>
      <c r="E63" s="72" t="n">
        <v>2</v>
      </c>
      <c r="F63" s="88" t="n">
        <v>0.71</v>
      </c>
      <c r="G63" s="74" t="n">
        <v>121</v>
      </c>
      <c r="H63" s="75" t="s">
        <v>26</v>
      </c>
      <c r="I63" s="119" t="s">
        <v>121</v>
      </c>
      <c r="J63" s="93" t="s">
        <v>130</v>
      </c>
      <c r="K63" s="78" t="s">
        <v>112</v>
      </c>
      <c r="L63" s="117" t="n">
        <v>7</v>
      </c>
      <c r="M63" s="80" t="n">
        <f aca="false">(D63*F63)*B63</f>
        <v>0</v>
      </c>
    </row>
    <row r="64" customFormat="false" ht="12.75" hidden="false" customHeight="false" outlineLevel="0" collapsed="false">
      <c r="A64" s="114" t="s">
        <v>131</v>
      </c>
      <c r="B64" s="115"/>
      <c r="C64" s="82" t="s">
        <v>25</v>
      </c>
      <c r="D64" s="71" t="n">
        <v>30</v>
      </c>
      <c r="E64" s="72" t="n">
        <v>2</v>
      </c>
      <c r="F64" s="88" t="n">
        <v>0.65</v>
      </c>
      <c r="G64" s="74" t="n">
        <v>111</v>
      </c>
      <c r="H64" s="75" t="s">
        <v>26</v>
      </c>
      <c r="I64" s="119" t="s">
        <v>132</v>
      </c>
      <c r="J64" s="93" t="s">
        <v>133</v>
      </c>
      <c r="K64" s="78" t="s">
        <v>112</v>
      </c>
      <c r="L64" s="117" t="n">
        <v>7</v>
      </c>
      <c r="M64" s="80" t="n">
        <f aca="false">(D64*F64)*B64</f>
        <v>0</v>
      </c>
    </row>
    <row r="65" customFormat="false" ht="12.75" hidden="false" customHeight="false" outlineLevel="0" collapsed="false">
      <c r="A65" s="114" t="s">
        <v>134</v>
      </c>
      <c r="B65" s="115"/>
      <c r="C65" s="82" t="s">
        <v>25</v>
      </c>
      <c r="D65" s="71" t="n">
        <v>30</v>
      </c>
      <c r="E65" s="72" t="n">
        <v>2</v>
      </c>
      <c r="F65" s="88" t="n">
        <v>0.65</v>
      </c>
      <c r="G65" s="74" t="n">
        <v>111</v>
      </c>
      <c r="H65" s="75" t="s">
        <v>26</v>
      </c>
      <c r="I65" s="119" t="s">
        <v>132</v>
      </c>
      <c r="J65" s="93" t="s">
        <v>135</v>
      </c>
      <c r="K65" s="78" t="s">
        <v>112</v>
      </c>
      <c r="L65" s="117" t="n">
        <v>7</v>
      </c>
      <c r="M65" s="80" t="n">
        <f aca="false">(D65*F65)*B65</f>
        <v>0</v>
      </c>
    </row>
    <row r="66" customFormat="false" ht="12.75" hidden="false" customHeight="false" outlineLevel="0" collapsed="false">
      <c r="A66" s="118" t="s">
        <v>136</v>
      </c>
      <c r="B66" s="70"/>
      <c r="C66" s="71" t="s">
        <v>25</v>
      </c>
      <c r="D66" s="71" t="n">
        <v>30</v>
      </c>
      <c r="E66" s="72" t="n">
        <v>2</v>
      </c>
      <c r="F66" s="73" t="n">
        <v>0.77</v>
      </c>
      <c r="G66" s="74" t="n">
        <v>131</v>
      </c>
      <c r="H66" s="75" t="s">
        <v>26</v>
      </c>
      <c r="I66" s="76" t="s">
        <v>40</v>
      </c>
      <c r="J66" s="116" t="s">
        <v>41</v>
      </c>
      <c r="K66" s="78" t="s">
        <v>112</v>
      </c>
      <c r="L66" s="117" t="n">
        <v>7</v>
      </c>
      <c r="M66" s="80" t="n">
        <f aca="false">(D66*F66)*B66</f>
        <v>0</v>
      </c>
    </row>
    <row r="67" customFormat="false" ht="12.75" hidden="false" customHeight="false" outlineLevel="0" collapsed="false">
      <c r="A67" s="118" t="s">
        <v>137</v>
      </c>
      <c r="B67" s="70"/>
      <c r="C67" s="71" t="s">
        <v>25</v>
      </c>
      <c r="D67" s="71" t="n">
        <v>30</v>
      </c>
      <c r="E67" s="72" t="n">
        <v>2</v>
      </c>
      <c r="F67" s="73" t="n">
        <v>0.7</v>
      </c>
      <c r="G67" s="74" t="n">
        <v>119</v>
      </c>
      <c r="H67" s="75" t="s">
        <v>26</v>
      </c>
      <c r="I67" s="76" t="s">
        <v>40</v>
      </c>
      <c r="J67" s="116" t="s">
        <v>138</v>
      </c>
      <c r="K67" s="78" t="s">
        <v>112</v>
      </c>
      <c r="L67" s="117" t="n">
        <v>7</v>
      </c>
      <c r="M67" s="80" t="n">
        <f aca="false">(D67*F67)*B67</f>
        <v>0</v>
      </c>
    </row>
    <row r="68" customFormat="false" ht="12.75" hidden="false" customHeight="false" outlineLevel="0" collapsed="false">
      <c r="A68" s="118" t="s">
        <v>139</v>
      </c>
      <c r="B68" s="70"/>
      <c r="C68" s="71" t="s">
        <v>25</v>
      </c>
      <c r="D68" s="71" t="n">
        <v>30</v>
      </c>
      <c r="E68" s="72" t="n">
        <v>2</v>
      </c>
      <c r="F68" s="73" t="n">
        <v>0.7</v>
      </c>
      <c r="G68" s="74" t="n">
        <v>119</v>
      </c>
      <c r="H68" s="75" t="s">
        <v>26</v>
      </c>
      <c r="I68" s="76" t="s">
        <v>40</v>
      </c>
      <c r="J68" s="116" t="s">
        <v>140</v>
      </c>
      <c r="K68" s="78" t="s">
        <v>112</v>
      </c>
      <c r="L68" s="117" t="n">
        <v>7</v>
      </c>
      <c r="M68" s="80" t="n">
        <f aca="false">(D68*F68)*B68</f>
        <v>0</v>
      </c>
    </row>
    <row r="69" customFormat="false" ht="12.75" hidden="false" customHeight="false" outlineLevel="0" collapsed="false">
      <c r="A69" s="118" t="s">
        <v>141</v>
      </c>
      <c r="B69" s="70"/>
      <c r="C69" s="71" t="s">
        <v>25</v>
      </c>
      <c r="D69" s="71" t="n">
        <v>30</v>
      </c>
      <c r="E69" s="72" t="n">
        <v>2</v>
      </c>
      <c r="F69" s="73" t="n">
        <v>0.71</v>
      </c>
      <c r="G69" s="74" t="n">
        <v>121</v>
      </c>
      <c r="H69" s="75" t="s">
        <v>26</v>
      </c>
      <c r="I69" s="76" t="s">
        <v>40</v>
      </c>
      <c r="J69" s="116" t="s">
        <v>142</v>
      </c>
      <c r="K69" s="78" t="s">
        <v>112</v>
      </c>
      <c r="L69" s="117" t="n">
        <v>7</v>
      </c>
      <c r="M69" s="80" t="n">
        <f aca="false">(D69*F69)*B69</f>
        <v>0</v>
      </c>
    </row>
    <row r="70" customFormat="false" ht="12.75" hidden="false" customHeight="false" outlineLevel="0" collapsed="false">
      <c r="A70" s="118" t="s">
        <v>143</v>
      </c>
      <c r="B70" s="70"/>
      <c r="C70" s="71" t="s">
        <v>25</v>
      </c>
      <c r="D70" s="71" t="n">
        <v>30</v>
      </c>
      <c r="E70" s="72" t="n">
        <v>2</v>
      </c>
      <c r="F70" s="73" t="n">
        <v>0.73</v>
      </c>
      <c r="G70" s="74" t="n">
        <v>124</v>
      </c>
      <c r="H70" s="75" t="s">
        <v>26</v>
      </c>
      <c r="I70" s="76" t="s">
        <v>40</v>
      </c>
      <c r="J70" s="116" t="s">
        <v>144</v>
      </c>
      <c r="K70" s="78" t="s">
        <v>112</v>
      </c>
      <c r="L70" s="117" t="n">
        <v>7</v>
      </c>
      <c r="M70" s="80" t="n">
        <f aca="false">(D70*F70)*B70</f>
        <v>0</v>
      </c>
    </row>
    <row r="71" customFormat="false" ht="12.75" hidden="false" customHeight="false" outlineLevel="0" collapsed="false">
      <c r="A71" s="118" t="s">
        <v>145</v>
      </c>
      <c r="B71" s="70"/>
      <c r="C71" s="71" t="s">
        <v>25</v>
      </c>
      <c r="D71" s="71" t="n">
        <v>30</v>
      </c>
      <c r="E71" s="72" t="n">
        <v>2</v>
      </c>
      <c r="F71" s="73" t="n">
        <v>0.75</v>
      </c>
      <c r="G71" s="74" t="n">
        <v>128</v>
      </c>
      <c r="H71" s="75" t="s">
        <v>26</v>
      </c>
      <c r="I71" s="76" t="s">
        <v>43</v>
      </c>
      <c r="J71" s="116" t="s">
        <v>146</v>
      </c>
      <c r="K71" s="78" t="s">
        <v>112</v>
      </c>
      <c r="L71" s="117" t="n">
        <v>7</v>
      </c>
      <c r="M71" s="80" t="n">
        <f aca="false">(D71*F71)*B71</f>
        <v>0</v>
      </c>
    </row>
    <row r="72" customFormat="false" ht="12.75" hidden="false" customHeight="false" outlineLevel="0" collapsed="false">
      <c r="A72" s="114" t="s">
        <v>147</v>
      </c>
      <c r="B72" s="70"/>
      <c r="C72" s="82" t="s">
        <v>25</v>
      </c>
      <c r="D72" s="71" t="n">
        <v>30</v>
      </c>
      <c r="E72" s="72" t="n">
        <v>2</v>
      </c>
      <c r="F72" s="88" t="n">
        <v>0.64</v>
      </c>
      <c r="G72" s="74" t="n">
        <v>109</v>
      </c>
      <c r="H72" s="75" t="s">
        <v>26</v>
      </c>
      <c r="I72" s="119" t="s">
        <v>43</v>
      </c>
      <c r="J72" s="93" t="s">
        <v>148</v>
      </c>
      <c r="K72" s="78" t="s">
        <v>112</v>
      </c>
      <c r="L72" s="117" t="n">
        <v>7</v>
      </c>
      <c r="M72" s="80" t="n">
        <f aca="false">(D72*F72)*B72</f>
        <v>0</v>
      </c>
    </row>
    <row r="73" customFormat="false" ht="12.75" hidden="false" customHeight="false" outlineLevel="0" collapsed="false">
      <c r="A73" s="114" t="s">
        <v>149</v>
      </c>
      <c r="B73" s="70"/>
      <c r="C73" s="82" t="s">
        <v>25</v>
      </c>
      <c r="D73" s="71" t="n">
        <v>30</v>
      </c>
      <c r="E73" s="72" t="n">
        <v>2</v>
      </c>
      <c r="F73" s="73" t="n">
        <v>0.65</v>
      </c>
      <c r="G73" s="74" t="n">
        <v>111</v>
      </c>
      <c r="H73" s="75" t="s">
        <v>26</v>
      </c>
      <c r="I73" s="119" t="s">
        <v>43</v>
      </c>
      <c r="J73" s="93" t="s">
        <v>150</v>
      </c>
      <c r="K73" s="78" t="s">
        <v>112</v>
      </c>
      <c r="L73" s="117" t="n">
        <v>7</v>
      </c>
      <c r="M73" s="80" t="n">
        <f aca="false">(D73*F73)*B73</f>
        <v>0</v>
      </c>
    </row>
    <row r="74" customFormat="false" ht="12.75" hidden="false" customHeight="false" outlineLevel="0" collapsed="false">
      <c r="A74" s="120" t="s">
        <v>151</v>
      </c>
      <c r="B74" s="70"/>
      <c r="C74" s="121" t="s">
        <v>25</v>
      </c>
      <c r="D74" s="71" t="n">
        <v>30</v>
      </c>
      <c r="E74" s="72" t="n">
        <v>2</v>
      </c>
      <c r="F74" s="122" t="n">
        <v>0.65</v>
      </c>
      <c r="G74" s="74" t="n">
        <v>111</v>
      </c>
      <c r="H74" s="75" t="s">
        <v>26</v>
      </c>
      <c r="I74" s="123" t="s">
        <v>43</v>
      </c>
      <c r="J74" s="124" t="s">
        <v>152</v>
      </c>
      <c r="K74" s="78" t="s">
        <v>112</v>
      </c>
      <c r="L74" s="117" t="n">
        <v>7</v>
      </c>
      <c r="M74" s="125" t="n">
        <f aca="false">(D74*F74)*B74</f>
        <v>0</v>
      </c>
    </row>
    <row r="75" customFormat="false" ht="12.75" hidden="false" customHeight="false" outlineLevel="0" collapsed="false">
      <c r="A75" s="114" t="s">
        <v>153</v>
      </c>
      <c r="B75" s="70"/>
      <c r="C75" s="82" t="s">
        <v>25</v>
      </c>
      <c r="D75" s="71" t="n">
        <v>30</v>
      </c>
      <c r="E75" s="72" t="n">
        <v>2</v>
      </c>
      <c r="F75" s="88" t="n">
        <v>0.62</v>
      </c>
      <c r="G75" s="74" t="n">
        <v>105</v>
      </c>
      <c r="H75" s="75" t="s">
        <v>26</v>
      </c>
      <c r="I75" s="119" t="s">
        <v>27</v>
      </c>
      <c r="J75" s="93" t="s">
        <v>154</v>
      </c>
      <c r="K75" s="78" t="s">
        <v>112</v>
      </c>
      <c r="L75" s="117" t="n">
        <v>7</v>
      </c>
      <c r="M75" s="80" t="n">
        <f aca="false">(D75*F75)*B75</f>
        <v>0</v>
      </c>
    </row>
    <row r="76" customFormat="false" ht="12.75" hidden="false" customHeight="false" outlineLevel="0" collapsed="false">
      <c r="A76" s="114" t="s">
        <v>155</v>
      </c>
      <c r="B76" s="70"/>
      <c r="C76" s="82" t="s">
        <v>25</v>
      </c>
      <c r="D76" s="71" t="n">
        <v>30</v>
      </c>
      <c r="E76" s="72" t="n">
        <v>2</v>
      </c>
      <c r="F76" s="88" t="n">
        <v>0.68</v>
      </c>
      <c r="G76" s="74" t="n">
        <v>116</v>
      </c>
      <c r="H76" s="75" t="s">
        <v>26</v>
      </c>
      <c r="I76" s="119" t="s">
        <v>27</v>
      </c>
      <c r="J76" s="93" t="s">
        <v>156</v>
      </c>
      <c r="K76" s="78" t="s">
        <v>112</v>
      </c>
      <c r="L76" s="117" t="n">
        <v>7</v>
      </c>
      <c r="M76" s="80" t="n">
        <f aca="false">(D76*F76)*B76</f>
        <v>0</v>
      </c>
    </row>
    <row r="77" customFormat="false" ht="12.75" hidden="false" customHeight="false" outlineLevel="0" collapsed="false">
      <c r="A77" s="114" t="s">
        <v>157</v>
      </c>
      <c r="B77" s="70"/>
      <c r="C77" s="82" t="s">
        <v>25</v>
      </c>
      <c r="D77" s="71" t="n">
        <v>30</v>
      </c>
      <c r="E77" s="72" t="n">
        <v>2</v>
      </c>
      <c r="F77" s="88" t="n">
        <v>0.72</v>
      </c>
      <c r="G77" s="74" t="n">
        <v>122</v>
      </c>
      <c r="H77" s="75" t="s">
        <v>26</v>
      </c>
      <c r="I77" s="119" t="s">
        <v>27</v>
      </c>
      <c r="J77" s="93" t="s">
        <v>158</v>
      </c>
      <c r="K77" s="78" t="s">
        <v>112</v>
      </c>
      <c r="L77" s="117" t="n">
        <v>7</v>
      </c>
      <c r="M77" s="80" t="n">
        <f aca="false">(D77*F77)*B77</f>
        <v>0</v>
      </c>
    </row>
    <row r="78" customFormat="false" ht="12.75" hidden="false" customHeight="false" outlineLevel="0" collapsed="false">
      <c r="A78" s="118" t="s">
        <v>159</v>
      </c>
      <c r="B78" s="70"/>
      <c r="C78" s="71" t="s">
        <v>25</v>
      </c>
      <c r="D78" s="71" t="n">
        <v>30</v>
      </c>
      <c r="E78" s="72" t="n">
        <v>2</v>
      </c>
      <c r="F78" s="73" t="n">
        <v>0.78</v>
      </c>
      <c r="G78" s="74" t="n">
        <v>133</v>
      </c>
      <c r="H78" s="75" t="s">
        <v>26</v>
      </c>
      <c r="I78" s="76" t="s">
        <v>32</v>
      </c>
      <c r="J78" s="116" t="s">
        <v>160</v>
      </c>
      <c r="K78" s="78" t="s">
        <v>112</v>
      </c>
      <c r="L78" s="117" t="n">
        <v>7</v>
      </c>
      <c r="M78" s="80" t="n">
        <f aca="false">(D78*F78)*B78</f>
        <v>0</v>
      </c>
    </row>
    <row r="79" customFormat="false" ht="12.75" hidden="false" customHeight="false" outlineLevel="0" collapsed="false">
      <c r="A79" s="118" t="s">
        <v>161</v>
      </c>
      <c r="B79" s="70"/>
      <c r="C79" s="71" t="s">
        <v>25</v>
      </c>
      <c r="D79" s="71" t="n">
        <v>30</v>
      </c>
      <c r="E79" s="72" t="n">
        <v>2</v>
      </c>
      <c r="F79" s="73" t="n">
        <v>0.64</v>
      </c>
      <c r="G79" s="74" t="n">
        <v>109</v>
      </c>
      <c r="H79" s="75" t="s">
        <v>26</v>
      </c>
      <c r="I79" s="76" t="s">
        <v>32</v>
      </c>
      <c r="J79" s="116" t="s">
        <v>50</v>
      </c>
      <c r="K79" s="78" t="s">
        <v>112</v>
      </c>
      <c r="L79" s="117" t="n">
        <v>7</v>
      </c>
      <c r="M79" s="80" t="n">
        <f aca="false">(D79*F79)*B79</f>
        <v>0</v>
      </c>
    </row>
    <row r="80" customFormat="false" ht="12.75" hidden="false" customHeight="false" outlineLevel="0" collapsed="false">
      <c r="A80" s="118" t="s">
        <v>162</v>
      </c>
      <c r="B80" s="70"/>
      <c r="C80" s="71" t="s">
        <v>25</v>
      </c>
      <c r="D80" s="71" t="n">
        <v>30</v>
      </c>
      <c r="E80" s="72" t="n">
        <v>2</v>
      </c>
      <c r="F80" s="73" t="n">
        <v>0.72</v>
      </c>
      <c r="G80" s="74" t="n">
        <v>122</v>
      </c>
      <c r="H80" s="75" t="s">
        <v>26</v>
      </c>
      <c r="I80" s="76" t="s">
        <v>32</v>
      </c>
      <c r="J80" s="116" t="s">
        <v>163</v>
      </c>
      <c r="K80" s="78" t="s">
        <v>112</v>
      </c>
      <c r="L80" s="117" t="n">
        <v>7</v>
      </c>
      <c r="M80" s="80" t="n">
        <f aca="false">(D80*F80)*B80</f>
        <v>0</v>
      </c>
    </row>
    <row r="81" customFormat="false" ht="12.75" hidden="false" customHeight="false" outlineLevel="0" collapsed="false">
      <c r="A81" s="60"/>
      <c r="B81" s="61"/>
      <c r="C81" s="62"/>
      <c r="D81" s="62"/>
      <c r="E81" s="61"/>
      <c r="F81" s="63"/>
      <c r="G81" s="74" t="n">
        <v>0</v>
      </c>
      <c r="H81" s="65"/>
      <c r="I81" s="61"/>
      <c r="J81" s="63" t="s">
        <v>164</v>
      </c>
      <c r="K81" s="61"/>
      <c r="L81" s="67"/>
      <c r="M81" s="68" t="s">
        <v>4</v>
      </c>
    </row>
    <row r="82" customFormat="false" ht="12.75" hidden="false" customHeight="false" outlineLevel="0" collapsed="false">
      <c r="A82" s="114" t="s">
        <v>165</v>
      </c>
      <c r="B82" s="70"/>
      <c r="C82" s="82" t="s">
        <v>25</v>
      </c>
      <c r="D82" s="71" t="n">
        <v>30</v>
      </c>
      <c r="E82" s="72" t="n">
        <v>2</v>
      </c>
      <c r="F82" s="73" t="n">
        <v>0.41</v>
      </c>
      <c r="G82" s="74" t="n">
        <v>70</v>
      </c>
      <c r="H82" s="75" t="s">
        <v>26</v>
      </c>
      <c r="I82" s="119" t="s">
        <v>166</v>
      </c>
      <c r="J82" s="93" t="s">
        <v>167</v>
      </c>
      <c r="K82" s="103" t="s">
        <v>168</v>
      </c>
      <c r="L82" s="117" t="n">
        <v>8</v>
      </c>
      <c r="M82" s="80" t="n">
        <f aca="false">(D82*F82)*B82</f>
        <v>0</v>
      </c>
    </row>
    <row r="83" customFormat="false" ht="12.75" hidden="false" customHeight="false" outlineLevel="0" collapsed="false">
      <c r="A83" s="114" t="s">
        <v>169</v>
      </c>
      <c r="B83" s="70"/>
      <c r="C83" s="82" t="s">
        <v>25</v>
      </c>
      <c r="D83" s="71" t="n">
        <v>30</v>
      </c>
      <c r="E83" s="72" t="n">
        <v>2</v>
      </c>
      <c r="F83" s="73" t="n">
        <v>0.44</v>
      </c>
      <c r="G83" s="74" t="n">
        <v>75</v>
      </c>
      <c r="H83" s="75" t="s">
        <v>26</v>
      </c>
      <c r="I83" s="119" t="s">
        <v>166</v>
      </c>
      <c r="J83" s="93" t="s">
        <v>170</v>
      </c>
      <c r="K83" s="103" t="s">
        <v>168</v>
      </c>
      <c r="L83" s="117" t="n">
        <v>8</v>
      </c>
      <c r="M83" s="80" t="n">
        <f aca="false">(D83*F83)*B83</f>
        <v>0</v>
      </c>
    </row>
    <row r="84" customFormat="false" ht="12.75" hidden="false" customHeight="false" outlineLevel="0" collapsed="false">
      <c r="A84" s="114" t="s">
        <v>171</v>
      </c>
      <c r="B84" s="70"/>
      <c r="C84" s="82" t="s">
        <v>25</v>
      </c>
      <c r="D84" s="71" t="n">
        <v>30</v>
      </c>
      <c r="E84" s="72" t="n">
        <v>2</v>
      </c>
      <c r="F84" s="88" t="n">
        <v>0.64</v>
      </c>
      <c r="G84" s="74" t="n">
        <v>109</v>
      </c>
      <c r="H84" s="75" t="s">
        <v>26</v>
      </c>
      <c r="I84" s="119" t="s">
        <v>172</v>
      </c>
      <c r="J84" s="93" t="s">
        <v>173</v>
      </c>
      <c r="K84" s="103" t="s">
        <v>65</v>
      </c>
      <c r="L84" s="117" t="n">
        <v>8</v>
      </c>
      <c r="M84" s="80" t="n">
        <f aca="false">(D84*F84)*B84</f>
        <v>0</v>
      </c>
    </row>
    <row r="85" customFormat="false" ht="12.75" hidden="false" customHeight="false" outlineLevel="0" collapsed="false">
      <c r="A85" s="114" t="s">
        <v>174</v>
      </c>
      <c r="B85" s="70"/>
      <c r="C85" s="82" t="s">
        <v>25</v>
      </c>
      <c r="D85" s="71" t="n">
        <v>30</v>
      </c>
      <c r="E85" s="72" t="n">
        <v>2</v>
      </c>
      <c r="F85" s="88" t="n">
        <v>0.54</v>
      </c>
      <c r="G85" s="74" t="n">
        <v>92</v>
      </c>
      <c r="H85" s="75" t="s">
        <v>26</v>
      </c>
      <c r="I85" s="119" t="s">
        <v>172</v>
      </c>
      <c r="J85" s="93" t="s">
        <v>175</v>
      </c>
      <c r="K85" s="103" t="s">
        <v>65</v>
      </c>
      <c r="L85" s="117" t="n">
        <v>8</v>
      </c>
      <c r="M85" s="80" t="n">
        <f aca="false">(D85*F85)*B85</f>
        <v>0</v>
      </c>
    </row>
    <row r="86" customFormat="false" ht="12.75" hidden="false" customHeight="false" outlineLevel="0" collapsed="false">
      <c r="A86" s="114" t="s">
        <v>176</v>
      </c>
      <c r="B86" s="70"/>
      <c r="C86" s="82" t="s">
        <v>25</v>
      </c>
      <c r="D86" s="71" t="n">
        <v>30</v>
      </c>
      <c r="E86" s="72" t="n">
        <v>2</v>
      </c>
      <c r="F86" s="88" t="n">
        <v>0.47</v>
      </c>
      <c r="G86" s="74" t="n">
        <v>80</v>
      </c>
      <c r="H86" s="75" t="s">
        <v>26</v>
      </c>
      <c r="I86" s="119" t="s">
        <v>172</v>
      </c>
      <c r="J86" s="93" t="s">
        <v>91</v>
      </c>
      <c r="K86" s="103" t="s">
        <v>65</v>
      </c>
      <c r="L86" s="117" t="n">
        <v>8</v>
      </c>
      <c r="M86" s="80" t="n">
        <f aca="false">(D86*F86)*B86</f>
        <v>0</v>
      </c>
    </row>
    <row r="87" customFormat="false" ht="12.75" hidden="false" customHeight="false" outlineLevel="0" collapsed="false">
      <c r="A87" s="114" t="s">
        <v>177</v>
      </c>
      <c r="B87" s="70"/>
      <c r="C87" s="82" t="s">
        <v>25</v>
      </c>
      <c r="D87" s="71" t="n">
        <v>30</v>
      </c>
      <c r="E87" s="72" t="n">
        <v>2</v>
      </c>
      <c r="F87" s="88" t="n">
        <v>0.87</v>
      </c>
      <c r="G87" s="74" t="n">
        <v>148</v>
      </c>
      <c r="H87" s="75" t="s">
        <v>26</v>
      </c>
      <c r="I87" s="119" t="s">
        <v>40</v>
      </c>
      <c r="J87" s="93" t="s">
        <v>178</v>
      </c>
      <c r="K87" s="103" t="s">
        <v>65</v>
      </c>
      <c r="L87" s="117" t="n">
        <v>9</v>
      </c>
      <c r="M87" s="80" t="n">
        <f aca="false">(D87*F87)*B87</f>
        <v>0</v>
      </c>
    </row>
    <row r="88" customFormat="false" ht="12.75" hidden="false" customHeight="false" outlineLevel="0" collapsed="false">
      <c r="A88" s="114" t="s">
        <v>179</v>
      </c>
      <c r="B88" s="70"/>
      <c r="C88" s="82" t="s">
        <v>25</v>
      </c>
      <c r="D88" s="71" t="n">
        <v>30</v>
      </c>
      <c r="E88" s="72" t="n">
        <v>2</v>
      </c>
      <c r="F88" s="88" t="n">
        <v>0.47</v>
      </c>
      <c r="G88" s="74" t="n">
        <v>80</v>
      </c>
      <c r="H88" s="75" t="s">
        <v>26</v>
      </c>
      <c r="I88" s="119" t="s">
        <v>40</v>
      </c>
      <c r="J88" s="93" t="s">
        <v>180</v>
      </c>
      <c r="K88" s="103" t="s">
        <v>168</v>
      </c>
      <c r="L88" s="117" t="n">
        <v>9</v>
      </c>
      <c r="M88" s="80" t="n">
        <f aca="false">(D88*F88)*B88</f>
        <v>0</v>
      </c>
    </row>
    <row r="89" customFormat="false" ht="12.75" hidden="false" customHeight="false" outlineLevel="0" collapsed="false">
      <c r="A89" s="60"/>
      <c r="B89" s="61"/>
      <c r="C89" s="62"/>
      <c r="D89" s="62"/>
      <c r="E89" s="61"/>
      <c r="F89" s="63"/>
      <c r="G89" s="74" t="n">
        <v>0</v>
      </c>
      <c r="H89" s="65"/>
      <c r="I89" s="61"/>
      <c r="J89" s="63" t="s">
        <v>181</v>
      </c>
      <c r="K89" s="61"/>
      <c r="L89" s="67"/>
      <c r="M89" s="68" t="s">
        <v>4</v>
      </c>
    </row>
    <row r="90" customFormat="false" ht="12.75" hidden="false" customHeight="false" outlineLevel="0" collapsed="false">
      <c r="A90" s="114" t="s">
        <v>182</v>
      </c>
      <c r="B90" s="70"/>
      <c r="C90" s="82" t="s">
        <v>25</v>
      </c>
      <c r="D90" s="71" t="n">
        <v>25</v>
      </c>
      <c r="E90" s="72" t="n">
        <v>1</v>
      </c>
      <c r="F90" s="88" t="n">
        <v>0.56</v>
      </c>
      <c r="G90" s="74" t="n">
        <v>95</v>
      </c>
      <c r="H90" s="75" t="s">
        <v>26</v>
      </c>
      <c r="I90" s="119"/>
      <c r="J90" s="93" t="s">
        <v>183</v>
      </c>
      <c r="K90" s="103" t="s">
        <v>184</v>
      </c>
      <c r="L90" s="117" t="n">
        <v>9</v>
      </c>
      <c r="M90" s="80" t="n">
        <f aca="false">(D90*F90)*B90</f>
        <v>0</v>
      </c>
    </row>
    <row r="91" customFormat="false" ht="12.75" hidden="false" customHeight="false" outlineLevel="0" collapsed="false">
      <c r="A91" s="114" t="s">
        <v>185</v>
      </c>
      <c r="B91" s="70"/>
      <c r="C91" s="82" t="s">
        <v>25</v>
      </c>
      <c r="D91" s="71" t="n">
        <v>25</v>
      </c>
      <c r="E91" s="72" t="n">
        <v>1</v>
      </c>
      <c r="F91" s="88" t="n">
        <v>0.57</v>
      </c>
      <c r="G91" s="74" t="n">
        <v>97</v>
      </c>
      <c r="H91" s="75" t="s">
        <v>26</v>
      </c>
      <c r="I91" s="119"/>
      <c r="J91" s="93" t="s">
        <v>186</v>
      </c>
      <c r="K91" s="103" t="s">
        <v>184</v>
      </c>
      <c r="L91" s="117" t="n">
        <v>9</v>
      </c>
      <c r="M91" s="80" t="n">
        <f aca="false">(D91*F91)*B91</f>
        <v>0</v>
      </c>
    </row>
    <row r="92" customFormat="false" ht="12.75" hidden="false" customHeight="false" outlineLevel="0" collapsed="false">
      <c r="A92" s="114" t="s">
        <v>187</v>
      </c>
      <c r="B92" s="70"/>
      <c r="C92" s="82" t="s">
        <v>25</v>
      </c>
      <c r="D92" s="71" t="n">
        <v>25</v>
      </c>
      <c r="E92" s="72" t="n">
        <v>1</v>
      </c>
      <c r="F92" s="88" t="n">
        <v>0.54</v>
      </c>
      <c r="G92" s="74" t="n">
        <v>92</v>
      </c>
      <c r="H92" s="75" t="s">
        <v>26</v>
      </c>
      <c r="I92" s="119"/>
      <c r="J92" s="93" t="s">
        <v>188</v>
      </c>
      <c r="K92" s="103" t="s">
        <v>184</v>
      </c>
      <c r="L92" s="117" t="n">
        <v>9</v>
      </c>
      <c r="M92" s="80" t="n">
        <f aca="false">(D92*F92)*B92</f>
        <v>0</v>
      </c>
    </row>
    <row r="93" customFormat="false" ht="12.75" hidden="false" customHeight="false" outlineLevel="0" collapsed="false">
      <c r="A93" s="114" t="s">
        <v>189</v>
      </c>
      <c r="B93" s="70"/>
      <c r="C93" s="82" t="s">
        <v>25</v>
      </c>
      <c r="D93" s="71" t="n">
        <v>25</v>
      </c>
      <c r="E93" s="72" t="n">
        <v>1</v>
      </c>
      <c r="F93" s="88" t="n">
        <v>0.57</v>
      </c>
      <c r="G93" s="74" t="n">
        <v>97</v>
      </c>
      <c r="H93" s="75" t="s">
        <v>26</v>
      </c>
      <c r="I93" s="119"/>
      <c r="J93" s="93" t="s">
        <v>190</v>
      </c>
      <c r="K93" s="103" t="s">
        <v>184</v>
      </c>
      <c r="L93" s="117" t="n">
        <v>9</v>
      </c>
      <c r="M93" s="80" t="n">
        <f aca="false">(D93*F93)*B93</f>
        <v>0</v>
      </c>
    </row>
    <row r="94" customFormat="false" ht="12.75" hidden="false" customHeight="false" outlineLevel="0" collapsed="false">
      <c r="A94" s="114" t="s">
        <v>191</v>
      </c>
      <c r="B94" s="70"/>
      <c r="C94" s="82" t="s">
        <v>25</v>
      </c>
      <c r="D94" s="71" t="n">
        <v>25</v>
      </c>
      <c r="E94" s="72" t="n">
        <v>1</v>
      </c>
      <c r="F94" s="88" t="n">
        <v>0.55</v>
      </c>
      <c r="G94" s="74" t="n">
        <v>94</v>
      </c>
      <c r="H94" s="75" t="s">
        <v>26</v>
      </c>
      <c r="I94" s="119"/>
      <c r="J94" s="93" t="s">
        <v>192</v>
      </c>
      <c r="K94" s="103" t="s">
        <v>184</v>
      </c>
      <c r="L94" s="117" t="n">
        <v>9</v>
      </c>
      <c r="M94" s="80" t="n">
        <f aca="false">(D94*F94)*B94</f>
        <v>0</v>
      </c>
    </row>
    <row r="95" customFormat="false" ht="12.75" hidden="false" customHeight="false" outlineLevel="0" collapsed="false">
      <c r="A95" s="114" t="s">
        <v>193</v>
      </c>
      <c r="B95" s="70"/>
      <c r="C95" s="82" t="s">
        <v>25</v>
      </c>
      <c r="D95" s="71" t="n">
        <v>25</v>
      </c>
      <c r="E95" s="72" t="n">
        <v>1</v>
      </c>
      <c r="F95" s="88" t="n">
        <v>0.54</v>
      </c>
      <c r="G95" s="74" t="n">
        <v>92</v>
      </c>
      <c r="H95" s="75" t="s">
        <v>26</v>
      </c>
      <c r="I95" s="119"/>
      <c r="J95" s="93" t="s">
        <v>194</v>
      </c>
      <c r="K95" s="103" t="s">
        <v>184</v>
      </c>
      <c r="L95" s="117" t="n">
        <v>9</v>
      </c>
      <c r="M95" s="80" t="n">
        <f aca="false">(D95*F95)*B95</f>
        <v>0</v>
      </c>
    </row>
    <row r="96" customFormat="false" ht="12.75" hidden="false" customHeight="false" outlineLevel="0" collapsed="false">
      <c r="A96" s="114" t="s">
        <v>195</v>
      </c>
      <c r="B96" s="70"/>
      <c r="C96" s="82" t="s">
        <v>25</v>
      </c>
      <c r="D96" s="71" t="n">
        <v>25</v>
      </c>
      <c r="E96" s="72" t="n">
        <v>1</v>
      </c>
      <c r="F96" s="88" t="n">
        <v>0.54</v>
      </c>
      <c r="G96" s="74" t="n">
        <v>92</v>
      </c>
      <c r="H96" s="75" t="s">
        <v>26</v>
      </c>
      <c r="I96" s="119"/>
      <c r="J96" s="93" t="s">
        <v>196</v>
      </c>
      <c r="K96" s="103" t="s">
        <v>184</v>
      </c>
      <c r="L96" s="117" t="n">
        <v>9</v>
      </c>
      <c r="M96" s="80" t="n">
        <f aca="false">(D96*F96)*B96</f>
        <v>0</v>
      </c>
    </row>
    <row r="97" customFormat="false" ht="12.75" hidden="false" customHeight="false" outlineLevel="0" collapsed="false">
      <c r="A97" s="60"/>
      <c r="B97" s="61"/>
      <c r="C97" s="62"/>
      <c r="D97" s="62"/>
      <c r="E97" s="61"/>
      <c r="F97" s="63"/>
      <c r="G97" s="74" t="n">
        <v>0</v>
      </c>
      <c r="H97" s="65"/>
      <c r="I97" s="61"/>
      <c r="J97" s="63" t="s">
        <v>75</v>
      </c>
      <c r="K97" s="61"/>
      <c r="L97" s="67"/>
      <c r="M97" s="68" t="s">
        <v>4</v>
      </c>
    </row>
    <row r="98" customFormat="false" ht="12.75" hidden="false" customHeight="false" outlineLevel="0" collapsed="false">
      <c r="A98" s="114" t="s">
        <v>197</v>
      </c>
      <c r="B98" s="115"/>
      <c r="C98" s="82" t="s">
        <v>25</v>
      </c>
      <c r="D98" s="71" t="n">
        <v>30</v>
      </c>
      <c r="E98" s="72" t="n">
        <v>7</v>
      </c>
      <c r="F98" s="88" t="n">
        <v>0.54</v>
      </c>
      <c r="G98" s="74" t="n">
        <v>92</v>
      </c>
      <c r="H98" s="75" t="s">
        <v>26</v>
      </c>
      <c r="I98" s="119"/>
      <c r="J98" s="93" t="s">
        <v>198</v>
      </c>
      <c r="K98" s="103" t="s">
        <v>199</v>
      </c>
      <c r="L98" s="117" t="n">
        <v>9</v>
      </c>
      <c r="M98" s="80" t="n">
        <f aca="false">(D98*F98)*B98</f>
        <v>0</v>
      </c>
    </row>
    <row r="99" customFormat="false" ht="12.75" hidden="false" customHeight="false" outlineLevel="0" collapsed="false">
      <c r="A99" s="114" t="s">
        <v>200</v>
      </c>
      <c r="B99" s="115"/>
      <c r="C99" s="82" t="s">
        <v>25</v>
      </c>
      <c r="D99" s="71" t="n">
        <v>30</v>
      </c>
      <c r="E99" s="72" t="n">
        <v>7</v>
      </c>
      <c r="F99" s="88" t="n">
        <v>0.69</v>
      </c>
      <c r="G99" s="74" t="n">
        <v>117</v>
      </c>
      <c r="H99" s="75" t="s">
        <v>26</v>
      </c>
      <c r="I99" s="119"/>
      <c r="J99" s="93" t="s">
        <v>201</v>
      </c>
      <c r="K99" s="103" t="s">
        <v>199</v>
      </c>
      <c r="L99" s="117" t="n">
        <v>9</v>
      </c>
      <c r="M99" s="80" t="n">
        <f aca="false">(D99*F99)*B99</f>
        <v>0</v>
      </c>
    </row>
    <row r="100" customFormat="false" ht="12.75" hidden="false" customHeight="false" outlineLevel="0" collapsed="false">
      <c r="A100" s="114" t="s">
        <v>202</v>
      </c>
      <c r="B100" s="115"/>
      <c r="C100" s="82" t="s">
        <v>25</v>
      </c>
      <c r="D100" s="71" t="n">
        <v>30</v>
      </c>
      <c r="E100" s="72" t="n">
        <v>7</v>
      </c>
      <c r="F100" s="88" t="n">
        <v>0.75</v>
      </c>
      <c r="G100" s="74" t="n">
        <v>128</v>
      </c>
      <c r="H100" s="75" t="s">
        <v>26</v>
      </c>
      <c r="I100" s="119"/>
      <c r="J100" s="93" t="s">
        <v>203</v>
      </c>
      <c r="K100" s="103" t="s">
        <v>204</v>
      </c>
      <c r="L100" s="117" t="n">
        <v>9</v>
      </c>
      <c r="M100" s="80" t="n">
        <f aca="false">(D100*F100)*B100</f>
        <v>0</v>
      </c>
    </row>
    <row r="101" customFormat="false" ht="12.75" hidden="false" customHeight="false" outlineLevel="0" collapsed="false">
      <c r="A101" s="60"/>
      <c r="B101" s="61"/>
      <c r="C101" s="62"/>
      <c r="D101" s="62"/>
      <c r="E101" s="61"/>
      <c r="F101" s="63"/>
      <c r="G101" s="74" t="n">
        <v>0</v>
      </c>
      <c r="H101" s="65"/>
      <c r="I101" s="61"/>
      <c r="J101" s="63" t="s">
        <v>205</v>
      </c>
      <c r="K101" s="126"/>
      <c r="L101" s="67"/>
      <c r="M101" s="68" t="s">
        <v>4</v>
      </c>
    </row>
    <row r="102" customFormat="false" ht="12.75" hidden="false" customHeight="false" outlineLevel="0" collapsed="false">
      <c r="A102" s="114" t="s">
        <v>206</v>
      </c>
      <c r="B102" s="70"/>
      <c r="C102" s="82" t="s">
        <v>25</v>
      </c>
      <c r="D102" s="71" t="n">
        <v>30</v>
      </c>
      <c r="E102" s="72" t="n">
        <v>7</v>
      </c>
      <c r="F102" s="88" t="n">
        <v>0.54</v>
      </c>
      <c r="G102" s="74" t="n">
        <v>92</v>
      </c>
      <c r="H102" s="75" t="s">
        <v>26</v>
      </c>
      <c r="I102" s="119"/>
      <c r="J102" s="93" t="s">
        <v>207</v>
      </c>
      <c r="K102" s="103" t="s">
        <v>204</v>
      </c>
      <c r="L102" s="117" t="n">
        <v>9</v>
      </c>
      <c r="M102" s="80" t="n">
        <f aca="false">(D102*F102)*B102</f>
        <v>0</v>
      </c>
    </row>
    <row r="103" customFormat="false" ht="12.75" hidden="false" customHeight="false" outlineLevel="0" collapsed="false">
      <c r="A103" s="114" t="s">
        <v>208</v>
      </c>
      <c r="B103" s="115"/>
      <c r="C103" s="82" t="s">
        <v>25</v>
      </c>
      <c r="D103" s="71" t="n">
        <v>30</v>
      </c>
      <c r="E103" s="72" t="n">
        <v>7</v>
      </c>
      <c r="F103" s="88" t="n">
        <v>0.59</v>
      </c>
      <c r="G103" s="74" t="n">
        <v>100</v>
      </c>
      <c r="H103" s="75" t="s">
        <v>26</v>
      </c>
      <c r="I103" s="119"/>
      <c r="J103" s="93" t="s">
        <v>209</v>
      </c>
      <c r="K103" s="103" t="s">
        <v>82</v>
      </c>
      <c r="L103" s="117" t="n">
        <v>9</v>
      </c>
      <c r="M103" s="80" t="n">
        <f aca="false">(D103*F103)*B103</f>
        <v>0</v>
      </c>
    </row>
    <row r="104" customFormat="false" ht="12.75" hidden="false" customHeight="false" outlineLevel="0" collapsed="false">
      <c r="A104" s="114" t="s">
        <v>210</v>
      </c>
      <c r="B104" s="70"/>
      <c r="C104" s="82" t="s">
        <v>25</v>
      </c>
      <c r="D104" s="71" t="n">
        <v>30</v>
      </c>
      <c r="E104" s="72" t="n">
        <v>5</v>
      </c>
      <c r="F104" s="88" t="n">
        <v>0.64</v>
      </c>
      <c r="G104" s="74" t="n">
        <v>109</v>
      </c>
      <c r="H104" s="75" t="s">
        <v>26</v>
      </c>
      <c r="I104" s="119"/>
      <c r="J104" s="93" t="s">
        <v>211</v>
      </c>
      <c r="K104" s="103" t="s">
        <v>82</v>
      </c>
      <c r="L104" s="117" t="n">
        <v>9</v>
      </c>
      <c r="M104" s="80" t="n">
        <f aca="false">(D104*F104)*B104</f>
        <v>0</v>
      </c>
    </row>
    <row r="105" customFormat="false" ht="12.75" hidden="false" customHeight="false" outlineLevel="0" collapsed="false">
      <c r="A105" s="114" t="s">
        <v>212</v>
      </c>
      <c r="B105" s="115"/>
      <c r="C105" s="82" t="s">
        <v>25</v>
      </c>
      <c r="D105" s="71" t="n">
        <v>30</v>
      </c>
      <c r="E105" s="72" t="n">
        <v>8</v>
      </c>
      <c r="F105" s="88" t="n">
        <v>0.82</v>
      </c>
      <c r="G105" s="74" t="n">
        <v>139</v>
      </c>
      <c r="H105" s="75" t="s">
        <v>26</v>
      </c>
      <c r="I105" s="119"/>
      <c r="J105" s="93" t="s">
        <v>213</v>
      </c>
      <c r="K105" s="103" t="s">
        <v>82</v>
      </c>
      <c r="L105" s="117" t="n">
        <v>9</v>
      </c>
      <c r="M105" s="80" t="n">
        <f aca="false">(D105*F105)*B105</f>
        <v>0</v>
      </c>
    </row>
    <row r="106" customFormat="false" ht="18" hidden="false" customHeight="false" outlineLevel="0" collapsed="false">
      <c r="A106" s="60"/>
      <c r="B106" s="61"/>
      <c r="C106" s="62"/>
      <c r="D106" s="62"/>
      <c r="E106" s="61"/>
      <c r="F106" s="63"/>
      <c r="G106" s="74"/>
      <c r="H106" s="65"/>
      <c r="I106" s="127" t="s">
        <v>214</v>
      </c>
      <c r="J106" s="66"/>
      <c r="K106" s="61"/>
      <c r="L106" s="67"/>
      <c r="M106" s="68" t="s">
        <v>4</v>
      </c>
    </row>
    <row r="107" customFormat="false" ht="12.75" hidden="false" customHeight="false" outlineLevel="0" collapsed="false">
      <c r="A107" s="60"/>
      <c r="B107" s="61"/>
      <c r="C107" s="62"/>
      <c r="D107" s="62"/>
      <c r="E107" s="61"/>
      <c r="F107" s="63"/>
      <c r="G107" s="74" t="n">
        <v>0</v>
      </c>
      <c r="H107" s="65"/>
      <c r="I107" s="61"/>
      <c r="J107" s="63" t="s">
        <v>23</v>
      </c>
      <c r="K107" s="61"/>
      <c r="L107" s="67"/>
      <c r="M107" s="68" t="s">
        <v>4</v>
      </c>
    </row>
    <row r="108" customFormat="false" ht="12.75" hidden="false" customHeight="false" outlineLevel="0" collapsed="false">
      <c r="A108" s="118" t="s">
        <v>215</v>
      </c>
      <c r="B108" s="115"/>
      <c r="C108" s="71" t="s">
        <v>25</v>
      </c>
      <c r="D108" s="71" t="n">
        <v>20</v>
      </c>
      <c r="E108" s="72" t="n">
        <v>5</v>
      </c>
      <c r="F108" s="73" t="n">
        <v>1.02</v>
      </c>
      <c r="G108" s="74" t="n">
        <v>173</v>
      </c>
      <c r="H108" s="75" t="s">
        <v>26</v>
      </c>
      <c r="I108" s="76" t="s">
        <v>54</v>
      </c>
      <c r="J108" s="116" t="s">
        <v>216</v>
      </c>
      <c r="K108" s="78" t="s">
        <v>112</v>
      </c>
      <c r="L108" s="117" t="n">
        <v>8</v>
      </c>
      <c r="M108" s="80" t="n">
        <f aca="false">(D108*F108)*B108</f>
        <v>0</v>
      </c>
    </row>
    <row r="109" customFormat="false" ht="12.75" hidden="false" customHeight="false" outlineLevel="0" collapsed="false">
      <c r="A109" s="118" t="s">
        <v>217</v>
      </c>
      <c r="B109" s="115"/>
      <c r="C109" s="71" t="s">
        <v>25</v>
      </c>
      <c r="D109" s="71" t="n">
        <v>20</v>
      </c>
      <c r="E109" s="72" t="n">
        <v>5</v>
      </c>
      <c r="F109" s="73" t="n">
        <v>1.1</v>
      </c>
      <c r="G109" s="74" t="n">
        <v>187</v>
      </c>
      <c r="H109" s="75" t="s">
        <v>26</v>
      </c>
      <c r="I109" s="76" t="s">
        <v>54</v>
      </c>
      <c r="J109" s="116" t="s">
        <v>218</v>
      </c>
      <c r="K109" s="78" t="s">
        <v>112</v>
      </c>
      <c r="L109" s="117" t="n">
        <v>8</v>
      </c>
      <c r="M109" s="80" t="n">
        <f aca="false">(D109*F109)*B109</f>
        <v>0</v>
      </c>
    </row>
    <row r="110" customFormat="false" ht="12.75" hidden="false" customHeight="false" outlineLevel="0" collapsed="false">
      <c r="A110" s="118" t="s">
        <v>219</v>
      </c>
      <c r="B110" s="115"/>
      <c r="C110" s="71" t="s">
        <v>25</v>
      </c>
      <c r="D110" s="71" t="n">
        <v>20</v>
      </c>
      <c r="E110" s="72" t="n">
        <v>5</v>
      </c>
      <c r="F110" s="73" t="n">
        <v>1.18</v>
      </c>
      <c r="G110" s="74" t="n">
        <v>201</v>
      </c>
      <c r="H110" s="75" t="s">
        <v>26</v>
      </c>
      <c r="I110" s="76" t="s">
        <v>54</v>
      </c>
      <c r="J110" s="116" t="s">
        <v>111</v>
      </c>
      <c r="K110" s="78" t="s">
        <v>112</v>
      </c>
      <c r="L110" s="117" t="n">
        <v>8</v>
      </c>
      <c r="M110" s="80" t="n">
        <f aca="false">(D110*F110)*B110</f>
        <v>0</v>
      </c>
    </row>
    <row r="111" customFormat="false" ht="12.75" hidden="false" customHeight="false" outlineLevel="0" collapsed="false">
      <c r="A111" s="118" t="s">
        <v>220</v>
      </c>
      <c r="B111" s="115"/>
      <c r="C111" s="71" t="s">
        <v>25</v>
      </c>
      <c r="D111" s="71" t="n">
        <v>20</v>
      </c>
      <c r="E111" s="72" t="n">
        <v>5</v>
      </c>
      <c r="F111" s="73" t="n">
        <v>1.02</v>
      </c>
      <c r="G111" s="74" t="n">
        <v>173</v>
      </c>
      <c r="H111" s="75" t="s">
        <v>26</v>
      </c>
      <c r="I111" s="76" t="s">
        <v>54</v>
      </c>
      <c r="J111" s="116" t="s">
        <v>221</v>
      </c>
      <c r="K111" s="78" t="s">
        <v>112</v>
      </c>
      <c r="L111" s="117" t="n">
        <v>8</v>
      </c>
      <c r="M111" s="80" t="n">
        <f aca="false">(D111*F111)*B111</f>
        <v>0</v>
      </c>
    </row>
    <row r="112" customFormat="false" ht="12.75" hidden="false" customHeight="false" outlineLevel="0" collapsed="false">
      <c r="A112" s="118" t="s">
        <v>222</v>
      </c>
      <c r="B112" s="115"/>
      <c r="C112" s="71" t="s">
        <v>25</v>
      </c>
      <c r="D112" s="71" t="n">
        <v>20</v>
      </c>
      <c r="E112" s="72" t="n">
        <v>5</v>
      </c>
      <c r="F112" s="73" t="n">
        <v>1.02</v>
      </c>
      <c r="G112" s="74" t="n">
        <v>173</v>
      </c>
      <c r="H112" s="75" t="s">
        <v>26</v>
      </c>
      <c r="I112" s="76" t="s">
        <v>54</v>
      </c>
      <c r="J112" s="116" t="s">
        <v>114</v>
      </c>
      <c r="K112" s="78" t="s">
        <v>112</v>
      </c>
      <c r="L112" s="117" t="n">
        <v>8</v>
      </c>
      <c r="M112" s="80" t="n">
        <f aca="false">(D112*F112)*B112</f>
        <v>0</v>
      </c>
    </row>
    <row r="113" customFormat="false" ht="12.75" hidden="false" customHeight="false" outlineLevel="0" collapsed="false">
      <c r="A113" s="118" t="s">
        <v>223</v>
      </c>
      <c r="B113" s="115"/>
      <c r="C113" s="71" t="s">
        <v>25</v>
      </c>
      <c r="D113" s="71" t="n">
        <v>20</v>
      </c>
      <c r="E113" s="72" t="n">
        <v>5</v>
      </c>
      <c r="F113" s="73" t="n">
        <v>1.02</v>
      </c>
      <c r="G113" s="74" t="n">
        <v>173</v>
      </c>
      <c r="H113" s="75" t="s">
        <v>26</v>
      </c>
      <c r="I113" s="76" t="s">
        <v>54</v>
      </c>
      <c r="J113" s="116" t="s">
        <v>116</v>
      </c>
      <c r="K113" s="78" t="s">
        <v>112</v>
      </c>
      <c r="L113" s="117" t="n">
        <v>8</v>
      </c>
      <c r="M113" s="80" t="n">
        <f aca="false">(D113*F113)*B113</f>
        <v>0</v>
      </c>
    </row>
    <row r="114" customFormat="false" ht="12.75" hidden="false" customHeight="false" outlineLevel="0" collapsed="false">
      <c r="A114" s="114" t="s">
        <v>224</v>
      </c>
      <c r="B114" s="115"/>
      <c r="C114" s="82" t="s">
        <v>25</v>
      </c>
      <c r="D114" s="71" t="n">
        <v>20</v>
      </c>
      <c r="E114" s="72" t="n">
        <v>5</v>
      </c>
      <c r="F114" s="88" t="n">
        <v>1.18</v>
      </c>
      <c r="G114" s="74" t="n">
        <v>201</v>
      </c>
      <c r="H114" s="75" t="s">
        <v>26</v>
      </c>
      <c r="I114" s="119" t="s">
        <v>225</v>
      </c>
      <c r="J114" s="93" t="s">
        <v>226</v>
      </c>
      <c r="K114" s="103" t="s">
        <v>112</v>
      </c>
      <c r="L114" s="117" t="n">
        <v>8</v>
      </c>
      <c r="M114" s="80" t="n">
        <f aca="false">(D114*F114)*B114</f>
        <v>0</v>
      </c>
    </row>
    <row r="115" customFormat="false" ht="12.75" hidden="false" customHeight="false" outlineLevel="0" collapsed="false">
      <c r="A115" s="114" t="s">
        <v>227</v>
      </c>
      <c r="B115" s="115"/>
      <c r="C115" s="82" t="s">
        <v>25</v>
      </c>
      <c r="D115" s="71" t="n">
        <v>20</v>
      </c>
      <c r="E115" s="72" t="n">
        <v>5</v>
      </c>
      <c r="F115" s="73" t="n">
        <v>1.02</v>
      </c>
      <c r="G115" s="74" t="n">
        <v>173</v>
      </c>
      <c r="H115" s="75" t="s">
        <v>26</v>
      </c>
      <c r="I115" s="119" t="s">
        <v>225</v>
      </c>
      <c r="J115" s="93" t="s">
        <v>228</v>
      </c>
      <c r="K115" s="103" t="s">
        <v>112</v>
      </c>
      <c r="L115" s="117" t="n">
        <v>8</v>
      </c>
      <c r="M115" s="80" t="n">
        <f aca="false">(D115*F115)*B115</f>
        <v>0</v>
      </c>
    </row>
    <row r="116" customFormat="false" ht="12.75" hidden="false" customHeight="false" outlineLevel="0" collapsed="false">
      <c r="A116" s="120" t="s">
        <v>229</v>
      </c>
      <c r="B116" s="115"/>
      <c r="C116" s="121" t="s">
        <v>25</v>
      </c>
      <c r="D116" s="71" t="n">
        <v>20</v>
      </c>
      <c r="E116" s="128" t="n">
        <v>5</v>
      </c>
      <c r="F116" s="122" t="n">
        <v>1.3</v>
      </c>
      <c r="G116" s="74" t="n">
        <v>221</v>
      </c>
      <c r="H116" s="75" t="s">
        <v>26</v>
      </c>
      <c r="I116" s="123" t="s">
        <v>225</v>
      </c>
      <c r="J116" s="124" t="s">
        <v>230</v>
      </c>
      <c r="K116" s="129" t="s">
        <v>112</v>
      </c>
      <c r="L116" s="117" t="n">
        <v>9</v>
      </c>
      <c r="M116" s="125" t="n">
        <f aca="false">(D116*F116)*B116</f>
        <v>0</v>
      </c>
    </row>
    <row r="117" customFormat="false" ht="12.75" hidden="false" customHeight="false" outlineLevel="0" collapsed="false">
      <c r="A117" s="114" t="s">
        <v>231</v>
      </c>
      <c r="B117" s="115"/>
      <c r="C117" s="82" t="s">
        <v>25</v>
      </c>
      <c r="D117" s="71" t="n">
        <v>20</v>
      </c>
      <c r="E117" s="72" t="n">
        <v>5</v>
      </c>
      <c r="F117" s="88" t="n">
        <v>1.02</v>
      </c>
      <c r="G117" s="74" t="n">
        <v>173</v>
      </c>
      <c r="H117" s="75" t="s">
        <v>26</v>
      </c>
      <c r="I117" s="119" t="s">
        <v>232</v>
      </c>
      <c r="J117" s="93" t="s">
        <v>233</v>
      </c>
      <c r="K117" s="103" t="s">
        <v>112</v>
      </c>
      <c r="L117" s="117" t="n">
        <v>9</v>
      </c>
      <c r="M117" s="80" t="n">
        <f aca="false">(D117*F117)*B117</f>
        <v>0</v>
      </c>
    </row>
    <row r="118" customFormat="false" ht="12.75" hidden="false" customHeight="false" outlineLevel="0" collapsed="false">
      <c r="A118" s="114" t="s">
        <v>234</v>
      </c>
      <c r="B118" s="115"/>
      <c r="C118" s="82" t="s">
        <v>25</v>
      </c>
      <c r="D118" s="71" t="n">
        <v>20</v>
      </c>
      <c r="E118" s="72" t="n">
        <v>5</v>
      </c>
      <c r="F118" s="88" t="n">
        <v>1.1</v>
      </c>
      <c r="G118" s="74" t="n">
        <v>187</v>
      </c>
      <c r="H118" s="75" t="s">
        <v>26</v>
      </c>
      <c r="I118" s="119" t="s">
        <v>132</v>
      </c>
      <c r="J118" s="93" t="s">
        <v>133</v>
      </c>
      <c r="K118" s="103" t="s">
        <v>112</v>
      </c>
      <c r="L118" s="117" t="n">
        <v>9</v>
      </c>
      <c r="M118" s="80" t="n">
        <f aca="false">(D118*F118)*B118</f>
        <v>0</v>
      </c>
    </row>
    <row r="119" customFormat="false" ht="12.75" hidden="false" customHeight="false" outlineLevel="0" collapsed="false">
      <c r="A119" s="114" t="s">
        <v>235</v>
      </c>
      <c r="B119" s="115"/>
      <c r="C119" s="82" t="s">
        <v>25</v>
      </c>
      <c r="D119" s="71" t="n">
        <v>20</v>
      </c>
      <c r="E119" s="72" t="n">
        <v>5</v>
      </c>
      <c r="F119" s="73" t="n">
        <v>1.1</v>
      </c>
      <c r="G119" s="74" t="n">
        <v>187</v>
      </c>
      <c r="H119" s="75" t="s">
        <v>26</v>
      </c>
      <c r="I119" s="119" t="s">
        <v>132</v>
      </c>
      <c r="J119" s="93" t="s">
        <v>236</v>
      </c>
      <c r="K119" s="103" t="s">
        <v>112</v>
      </c>
      <c r="L119" s="117" t="n">
        <v>9</v>
      </c>
      <c r="M119" s="80" t="n">
        <f aca="false">(D119*F119)*B119</f>
        <v>0</v>
      </c>
    </row>
    <row r="120" customFormat="false" ht="12.75" hidden="false" customHeight="false" outlineLevel="0" collapsed="false">
      <c r="A120" s="114" t="s">
        <v>237</v>
      </c>
      <c r="B120" s="115"/>
      <c r="C120" s="82" t="s">
        <v>25</v>
      </c>
      <c r="D120" s="71" t="n">
        <v>20</v>
      </c>
      <c r="E120" s="72" t="n">
        <v>5</v>
      </c>
      <c r="F120" s="88" t="n">
        <v>1.22</v>
      </c>
      <c r="G120" s="74" t="n">
        <v>207</v>
      </c>
      <c r="H120" s="75" t="s">
        <v>26</v>
      </c>
      <c r="I120" s="119" t="s">
        <v>35</v>
      </c>
      <c r="J120" s="93" t="s">
        <v>238</v>
      </c>
      <c r="K120" s="103" t="s">
        <v>112</v>
      </c>
      <c r="L120" s="117" t="n">
        <v>9</v>
      </c>
      <c r="M120" s="80" t="n">
        <f aca="false">(D120*F120)*B120</f>
        <v>0</v>
      </c>
    </row>
    <row r="121" customFormat="false" ht="12.75" hidden="false" customHeight="false" outlineLevel="0" collapsed="false">
      <c r="A121" s="114" t="s">
        <v>239</v>
      </c>
      <c r="B121" s="70"/>
      <c r="C121" s="82" t="s">
        <v>25</v>
      </c>
      <c r="D121" s="71" t="n">
        <v>20</v>
      </c>
      <c r="E121" s="72" t="n">
        <v>5</v>
      </c>
      <c r="F121" s="88" t="n">
        <v>1.18</v>
      </c>
      <c r="G121" s="74" t="n">
        <v>201</v>
      </c>
      <c r="H121" s="75" t="s">
        <v>26</v>
      </c>
      <c r="I121" s="119" t="s">
        <v>240</v>
      </c>
      <c r="J121" s="93" t="s">
        <v>241</v>
      </c>
      <c r="K121" s="103" t="s">
        <v>112</v>
      </c>
      <c r="L121" s="117" t="n">
        <v>9</v>
      </c>
      <c r="M121" s="80" t="n">
        <f aca="false">(D121*F121)*B121</f>
        <v>0</v>
      </c>
    </row>
    <row r="122" customFormat="false" ht="12.75" hidden="false" customHeight="false" outlineLevel="0" collapsed="false">
      <c r="A122" s="114" t="s">
        <v>242</v>
      </c>
      <c r="B122" s="115"/>
      <c r="C122" s="82" t="s">
        <v>25</v>
      </c>
      <c r="D122" s="71" t="n">
        <v>20</v>
      </c>
      <c r="E122" s="72" t="n">
        <v>5</v>
      </c>
      <c r="F122" s="88" t="n">
        <v>1.22</v>
      </c>
      <c r="G122" s="74" t="n">
        <v>207</v>
      </c>
      <c r="H122" s="75" t="s">
        <v>26</v>
      </c>
      <c r="I122" s="119" t="s">
        <v>121</v>
      </c>
      <c r="J122" s="93" t="s">
        <v>243</v>
      </c>
      <c r="K122" s="103" t="s">
        <v>112</v>
      </c>
      <c r="L122" s="117" t="n">
        <v>9</v>
      </c>
      <c r="M122" s="80" t="n">
        <f aca="false">(D122*F122)*B122</f>
        <v>0</v>
      </c>
    </row>
    <row r="123" customFormat="false" ht="12.75" hidden="false" customHeight="false" outlineLevel="0" collapsed="false">
      <c r="A123" s="114" t="s">
        <v>244</v>
      </c>
      <c r="B123" s="115"/>
      <c r="C123" s="82" t="s">
        <v>25</v>
      </c>
      <c r="D123" s="71" t="n">
        <v>20</v>
      </c>
      <c r="E123" s="72" t="n">
        <v>5</v>
      </c>
      <c r="F123" s="88" t="n">
        <v>1.1</v>
      </c>
      <c r="G123" s="74" t="n">
        <v>187</v>
      </c>
      <c r="H123" s="75" t="s">
        <v>26</v>
      </c>
      <c r="I123" s="119" t="s">
        <v>121</v>
      </c>
      <c r="J123" s="93" t="s">
        <v>122</v>
      </c>
      <c r="K123" s="103" t="s">
        <v>112</v>
      </c>
      <c r="L123" s="117" t="n">
        <v>9</v>
      </c>
      <c r="M123" s="80" t="n">
        <f aca="false">(D123*F123)*B123</f>
        <v>0</v>
      </c>
    </row>
    <row r="124" customFormat="false" ht="12.75" hidden="false" customHeight="false" outlineLevel="0" collapsed="false">
      <c r="A124" s="114" t="s">
        <v>245</v>
      </c>
      <c r="B124" s="115"/>
      <c r="C124" s="82" t="s">
        <v>25</v>
      </c>
      <c r="D124" s="71" t="n">
        <v>20</v>
      </c>
      <c r="E124" s="72" t="n">
        <v>5</v>
      </c>
      <c r="F124" s="88" t="n">
        <v>1.18</v>
      </c>
      <c r="G124" s="74" t="n">
        <v>201</v>
      </c>
      <c r="H124" s="75" t="s">
        <v>26</v>
      </c>
      <c r="I124" s="119" t="s">
        <v>121</v>
      </c>
      <c r="J124" s="93" t="s">
        <v>246</v>
      </c>
      <c r="K124" s="103" t="s">
        <v>112</v>
      </c>
      <c r="L124" s="117" t="n">
        <v>9</v>
      </c>
      <c r="M124" s="80" t="n">
        <f aca="false">(D124*F124)*B124</f>
        <v>0</v>
      </c>
    </row>
    <row r="125" customFormat="false" ht="12.75" hidden="false" customHeight="false" outlineLevel="0" collapsed="false">
      <c r="A125" s="114" t="s">
        <v>247</v>
      </c>
      <c r="B125" s="115"/>
      <c r="C125" s="82" t="s">
        <v>25</v>
      </c>
      <c r="D125" s="71" t="n">
        <v>20</v>
      </c>
      <c r="E125" s="72" t="n">
        <v>5</v>
      </c>
      <c r="F125" s="88" t="n">
        <v>1.18</v>
      </c>
      <c r="G125" s="74" t="n">
        <v>201</v>
      </c>
      <c r="H125" s="75" t="s">
        <v>26</v>
      </c>
      <c r="I125" s="119" t="s">
        <v>121</v>
      </c>
      <c r="J125" s="93" t="s">
        <v>248</v>
      </c>
      <c r="K125" s="103" t="s">
        <v>112</v>
      </c>
      <c r="L125" s="117" t="n">
        <v>9</v>
      </c>
      <c r="M125" s="80" t="n">
        <f aca="false">(D125*F125)*B125</f>
        <v>0</v>
      </c>
    </row>
    <row r="126" customFormat="false" ht="12.75" hidden="false" customHeight="false" outlineLevel="0" collapsed="false">
      <c r="A126" s="114" t="s">
        <v>249</v>
      </c>
      <c r="B126" s="115"/>
      <c r="C126" s="82" t="s">
        <v>25</v>
      </c>
      <c r="D126" s="71" t="n">
        <v>20</v>
      </c>
      <c r="E126" s="72" t="n">
        <v>5</v>
      </c>
      <c r="F126" s="88" t="n">
        <v>1.25</v>
      </c>
      <c r="G126" s="74" t="n">
        <v>213</v>
      </c>
      <c r="H126" s="75" t="s">
        <v>26</v>
      </c>
      <c r="I126" s="119" t="s">
        <v>121</v>
      </c>
      <c r="J126" s="93" t="s">
        <v>250</v>
      </c>
      <c r="K126" s="103" t="s">
        <v>112</v>
      </c>
      <c r="L126" s="117" t="n">
        <v>9</v>
      </c>
      <c r="M126" s="80" t="n">
        <f aca="false">(D126*F126)*B126</f>
        <v>0</v>
      </c>
    </row>
    <row r="127" customFormat="false" ht="12.75" hidden="false" customHeight="false" outlineLevel="0" collapsed="false">
      <c r="A127" s="114" t="s">
        <v>251</v>
      </c>
      <c r="B127" s="115"/>
      <c r="C127" s="82" t="s">
        <v>25</v>
      </c>
      <c r="D127" s="71" t="n">
        <v>20</v>
      </c>
      <c r="E127" s="72" t="n">
        <v>5</v>
      </c>
      <c r="F127" s="88" t="n">
        <v>1.25</v>
      </c>
      <c r="G127" s="74" t="n">
        <v>213</v>
      </c>
      <c r="H127" s="75" t="s">
        <v>26</v>
      </c>
      <c r="I127" s="119" t="s">
        <v>121</v>
      </c>
      <c r="J127" s="93" t="s">
        <v>252</v>
      </c>
      <c r="K127" s="103" t="s">
        <v>112</v>
      </c>
      <c r="L127" s="117" t="n">
        <v>9</v>
      </c>
      <c r="M127" s="80" t="n">
        <f aca="false">(D127*F127)*B127</f>
        <v>0</v>
      </c>
    </row>
    <row r="128" customFormat="false" ht="12.75" hidden="false" customHeight="false" outlineLevel="0" collapsed="false">
      <c r="A128" s="114" t="s">
        <v>253</v>
      </c>
      <c r="B128" s="115"/>
      <c r="C128" s="82" t="s">
        <v>25</v>
      </c>
      <c r="D128" s="71" t="n">
        <v>20</v>
      </c>
      <c r="E128" s="72" t="n">
        <v>5</v>
      </c>
      <c r="F128" s="88" t="n">
        <v>1.17</v>
      </c>
      <c r="G128" s="74" t="n">
        <v>199</v>
      </c>
      <c r="H128" s="75" t="s">
        <v>26</v>
      </c>
      <c r="I128" s="119" t="s">
        <v>121</v>
      </c>
      <c r="J128" s="93" t="s">
        <v>130</v>
      </c>
      <c r="K128" s="103" t="s">
        <v>112</v>
      </c>
      <c r="L128" s="117" t="n">
        <v>9</v>
      </c>
      <c r="M128" s="80" t="n">
        <f aca="false">(D128*F128)*B128</f>
        <v>0</v>
      </c>
    </row>
    <row r="129" customFormat="false" ht="12.75" hidden="false" customHeight="false" outlineLevel="0" collapsed="false">
      <c r="A129" s="114" t="s">
        <v>254</v>
      </c>
      <c r="B129" s="115"/>
      <c r="C129" s="82" t="s">
        <v>25</v>
      </c>
      <c r="D129" s="71" t="n">
        <v>20</v>
      </c>
      <c r="E129" s="72" t="n">
        <v>5</v>
      </c>
      <c r="F129" s="88" t="n">
        <v>1.21</v>
      </c>
      <c r="G129" s="74" t="n">
        <v>206</v>
      </c>
      <c r="H129" s="75" t="s">
        <v>26</v>
      </c>
      <c r="I129" s="119" t="s">
        <v>121</v>
      </c>
      <c r="J129" s="93" t="s">
        <v>255</v>
      </c>
      <c r="K129" s="103" t="s">
        <v>112</v>
      </c>
      <c r="L129" s="117" t="n">
        <v>9</v>
      </c>
      <c r="M129" s="80" t="n">
        <f aca="false">(D129*F129)*B129</f>
        <v>0</v>
      </c>
    </row>
    <row r="130" customFormat="false" ht="12.75" hidden="false" customHeight="false" outlineLevel="0" collapsed="false">
      <c r="A130" s="114" t="s">
        <v>256</v>
      </c>
      <c r="B130" s="115"/>
      <c r="C130" s="82" t="s">
        <v>25</v>
      </c>
      <c r="D130" s="71" t="n">
        <v>20</v>
      </c>
      <c r="E130" s="72" t="n">
        <v>5</v>
      </c>
      <c r="F130" s="88" t="n">
        <v>1.29</v>
      </c>
      <c r="G130" s="74" t="n">
        <v>219</v>
      </c>
      <c r="H130" s="75" t="s">
        <v>26</v>
      </c>
      <c r="I130" s="119" t="s">
        <v>121</v>
      </c>
      <c r="J130" s="93" t="s">
        <v>257</v>
      </c>
      <c r="K130" s="103" t="s">
        <v>112</v>
      </c>
      <c r="L130" s="117" t="n">
        <v>9</v>
      </c>
      <c r="M130" s="80" t="n">
        <f aca="false">(D130*F130)*B130</f>
        <v>0</v>
      </c>
    </row>
    <row r="131" customFormat="false" ht="12.75" hidden="false" customHeight="false" outlineLevel="0" collapsed="false">
      <c r="A131" s="114" t="s">
        <v>258</v>
      </c>
      <c r="B131" s="115"/>
      <c r="C131" s="82" t="s">
        <v>25</v>
      </c>
      <c r="D131" s="71" t="n">
        <v>20</v>
      </c>
      <c r="E131" s="72" t="n">
        <v>5</v>
      </c>
      <c r="F131" s="73" t="n">
        <v>1.17</v>
      </c>
      <c r="G131" s="74" t="n">
        <v>199</v>
      </c>
      <c r="H131" s="75" t="s">
        <v>26</v>
      </c>
      <c r="I131" s="119" t="s">
        <v>121</v>
      </c>
      <c r="J131" s="93" t="s">
        <v>259</v>
      </c>
      <c r="K131" s="103" t="s">
        <v>112</v>
      </c>
      <c r="L131" s="117" t="n">
        <v>9</v>
      </c>
      <c r="M131" s="80" t="n">
        <f aca="false">(D131*F131)*B131</f>
        <v>0</v>
      </c>
    </row>
    <row r="132" customFormat="false" ht="12.75" hidden="false" customHeight="false" outlineLevel="0" collapsed="false">
      <c r="A132" s="114" t="s">
        <v>260</v>
      </c>
      <c r="B132" s="115"/>
      <c r="C132" s="82" t="s">
        <v>25</v>
      </c>
      <c r="D132" s="71" t="n">
        <v>20</v>
      </c>
      <c r="E132" s="72" t="n">
        <v>5</v>
      </c>
      <c r="F132" s="73" t="n">
        <v>1.25</v>
      </c>
      <c r="G132" s="74" t="n">
        <v>213</v>
      </c>
      <c r="H132" s="75" t="s">
        <v>26</v>
      </c>
      <c r="I132" s="119" t="s">
        <v>121</v>
      </c>
      <c r="J132" s="93" t="s">
        <v>261</v>
      </c>
      <c r="K132" s="103" t="s">
        <v>112</v>
      </c>
      <c r="L132" s="117" t="n">
        <v>10</v>
      </c>
      <c r="M132" s="80" t="n">
        <f aca="false">(D132*F132)*B132</f>
        <v>0</v>
      </c>
    </row>
    <row r="133" customFormat="false" ht="12.75" hidden="false" customHeight="false" outlineLevel="0" collapsed="false">
      <c r="A133" s="114" t="s">
        <v>262</v>
      </c>
      <c r="B133" s="70"/>
      <c r="C133" s="82" t="s">
        <v>25</v>
      </c>
      <c r="D133" s="71" t="n">
        <v>20</v>
      </c>
      <c r="E133" s="72" t="n">
        <v>5</v>
      </c>
      <c r="F133" s="73" t="n">
        <v>1.25</v>
      </c>
      <c r="G133" s="74" t="n">
        <v>213</v>
      </c>
      <c r="H133" s="75" t="s">
        <v>26</v>
      </c>
      <c r="I133" s="119" t="s">
        <v>240</v>
      </c>
      <c r="J133" s="93" t="s">
        <v>263</v>
      </c>
      <c r="K133" s="103" t="s">
        <v>112</v>
      </c>
      <c r="L133" s="117" t="n">
        <v>10</v>
      </c>
      <c r="M133" s="80" t="n">
        <f aca="false">(D133*F133)*B133</f>
        <v>0</v>
      </c>
    </row>
    <row r="134" customFormat="false" ht="12.75" hidden="false" customHeight="false" outlineLevel="0" collapsed="false">
      <c r="A134" s="114" t="s">
        <v>264</v>
      </c>
      <c r="B134" s="115"/>
      <c r="C134" s="82" t="s">
        <v>25</v>
      </c>
      <c r="D134" s="71" t="n">
        <v>20</v>
      </c>
      <c r="E134" s="72" t="n">
        <v>5</v>
      </c>
      <c r="F134" s="73" t="n">
        <v>1.17</v>
      </c>
      <c r="G134" s="74" t="n">
        <v>199</v>
      </c>
      <c r="H134" s="75" t="s">
        <v>26</v>
      </c>
      <c r="I134" s="119" t="s">
        <v>121</v>
      </c>
      <c r="J134" s="93" t="s">
        <v>265</v>
      </c>
      <c r="K134" s="103" t="s">
        <v>112</v>
      </c>
      <c r="L134" s="117" t="n">
        <v>10</v>
      </c>
      <c r="M134" s="80" t="n">
        <f aca="false">(D134*F134)*B134</f>
        <v>0</v>
      </c>
    </row>
    <row r="135" customFormat="false" ht="12.75" hidden="false" customHeight="false" outlineLevel="0" collapsed="false">
      <c r="A135" s="114" t="s">
        <v>266</v>
      </c>
      <c r="B135" s="115"/>
      <c r="C135" s="82" t="s">
        <v>25</v>
      </c>
      <c r="D135" s="71" t="n">
        <v>20</v>
      </c>
      <c r="E135" s="72" t="n">
        <v>5</v>
      </c>
      <c r="F135" s="73" t="n">
        <v>1.21</v>
      </c>
      <c r="G135" s="74" t="n">
        <v>206</v>
      </c>
      <c r="H135" s="75" t="s">
        <v>26</v>
      </c>
      <c r="I135" s="119" t="s">
        <v>121</v>
      </c>
      <c r="J135" s="93" t="s">
        <v>267</v>
      </c>
      <c r="K135" s="103" t="s">
        <v>112</v>
      </c>
      <c r="L135" s="117" t="n">
        <v>10</v>
      </c>
      <c r="M135" s="80" t="n">
        <f aca="false">(D135*F135)*B135</f>
        <v>0</v>
      </c>
    </row>
    <row r="136" customFormat="false" ht="12.75" hidden="false" customHeight="false" outlineLevel="0" collapsed="false">
      <c r="A136" s="114" t="s">
        <v>268</v>
      </c>
      <c r="B136" s="115"/>
      <c r="C136" s="82" t="s">
        <v>25</v>
      </c>
      <c r="D136" s="71" t="n">
        <v>20</v>
      </c>
      <c r="E136" s="72" t="n">
        <v>5</v>
      </c>
      <c r="F136" s="73" t="n">
        <v>1.21</v>
      </c>
      <c r="G136" s="74" t="n">
        <v>206</v>
      </c>
      <c r="H136" s="75" t="s">
        <v>26</v>
      </c>
      <c r="I136" s="119" t="s">
        <v>121</v>
      </c>
      <c r="J136" s="93" t="s">
        <v>269</v>
      </c>
      <c r="K136" s="103" t="s">
        <v>112</v>
      </c>
      <c r="L136" s="117" t="n">
        <v>10</v>
      </c>
      <c r="M136" s="80" t="n">
        <f aca="false">(D136*F136)*B136</f>
        <v>0</v>
      </c>
    </row>
    <row r="137" customFormat="false" ht="12.75" hidden="false" customHeight="false" outlineLevel="0" collapsed="false">
      <c r="A137" s="114" t="s">
        <v>270</v>
      </c>
      <c r="B137" s="115"/>
      <c r="C137" s="82" t="s">
        <v>25</v>
      </c>
      <c r="D137" s="71" t="n">
        <v>20</v>
      </c>
      <c r="E137" s="72" t="n">
        <v>5</v>
      </c>
      <c r="F137" s="73" t="n">
        <v>1.05</v>
      </c>
      <c r="G137" s="74" t="n">
        <v>179</v>
      </c>
      <c r="H137" s="75" t="s">
        <v>26</v>
      </c>
      <c r="I137" s="119" t="s">
        <v>121</v>
      </c>
      <c r="J137" s="124" t="s">
        <v>271</v>
      </c>
      <c r="K137" s="103" t="s">
        <v>112</v>
      </c>
      <c r="L137" s="117" t="n">
        <v>10</v>
      </c>
      <c r="M137" s="80" t="n">
        <f aca="false">(D137*F137)*B137</f>
        <v>0</v>
      </c>
    </row>
    <row r="138" customFormat="false" ht="12.75" hidden="false" customHeight="false" outlineLevel="0" collapsed="false">
      <c r="A138" s="114" t="s">
        <v>272</v>
      </c>
      <c r="B138" s="115"/>
      <c r="C138" s="82" t="s">
        <v>25</v>
      </c>
      <c r="D138" s="71" t="n">
        <v>20</v>
      </c>
      <c r="E138" s="72" t="n">
        <v>5</v>
      </c>
      <c r="F138" s="73" t="n">
        <v>1.17</v>
      </c>
      <c r="G138" s="74" t="n">
        <v>199</v>
      </c>
      <c r="H138" s="75" t="s">
        <v>26</v>
      </c>
      <c r="I138" s="119" t="s">
        <v>121</v>
      </c>
      <c r="J138" s="93" t="s">
        <v>273</v>
      </c>
      <c r="K138" s="103" t="s">
        <v>112</v>
      </c>
      <c r="L138" s="117" t="n">
        <v>10</v>
      </c>
      <c r="M138" s="80" t="n">
        <f aca="false">(D138*F138)*B138</f>
        <v>0</v>
      </c>
    </row>
    <row r="139" customFormat="false" ht="12.75" hidden="false" customHeight="false" outlineLevel="0" collapsed="false">
      <c r="A139" s="114" t="s">
        <v>274</v>
      </c>
      <c r="B139" s="115"/>
      <c r="C139" s="82" t="s">
        <v>25</v>
      </c>
      <c r="D139" s="71" t="n">
        <v>20</v>
      </c>
      <c r="E139" s="72" t="n">
        <v>5</v>
      </c>
      <c r="F139" s="73" t="n">
        <v>1.25</v>
      </c>
      <c r="G139" s="74" t="n">
        <v>213</v>
      </c>
      <c r="H139" s="75" t="s">
        <v>26</v>
      </c>
      <c r="I139" s="119" t="s">
        <v>121</v>
      </c>
      <c r="J139" s="93" t="s">
        <v>58</v>
      </c>
      <c r="K139" s="103" t="s">
        <v>112</v>
      </c>
      <c r="L139" s="117" t="n">
        <v>10</v>
      </c>
      <c r="M139" s="80" t="n">
        <f aca="false">(D139*F139)*B139</f>
        <v>0</v>
      </c>
    </row>
    <row r="140" customFormat="false" ht="12.75" hidden="false" customHeight="false" outlineLevel="0" collapsed="false">
      <c r="A140" s="114" t="s">
        <v>275</v>
      </c>
      <c r="B140" s="115"/>
      <c r="C140" s="82" t="s">
        <v>25</v>
      </c>
      <c r="D140" s="71" t="n">
        <v>20</v>
      </c>
      <c r="E140" s="72" t="n">
        <v>5</v>
      </c>
      <c r="F140" s="73" t="n">
        <v>1.05</v>
      </c>
      <c r="G140" s="74" t="n">
        <v>179</v>
      </c>
      <c r="H140" s="75" t="s">
        <v>26</v>
      </c>
      <c r="I140" s="119" t="s">
        <v>35</v>
      </c>
      <c r="J140" s="93" t="s">
        <v>276</v>
      </c>
      <c r="K140" s="103" t="s">
        <v>112</v>
      </c>
      <c r="L140" s="117" t="n">
        <v>10</v>
      </c>
      <c r="M140" s="80" t="n">
        <f aca="false">(D140*F140)*B140</f>
        <v>0</v>
      </c>
    </row>
    <row r="141" customFormat="false" ht="12.75" hidden="false" customHeight="false" outlineLevel="0" collapsed="false">
      <c r="A141" s="114" t="s">
        <v>277</v>
      </c>
      <c r="B141" s="115"/>
      <c r="C141" s="82" t="s">
        <v>25</v>
      </c>
      <c r="D141" s="71" t="n">
        <v>20</v>
      </c>
      <c r="E141" s="72" t="n">
        <v>5</v>
      </c>
      <c r="F141" s="88" t="n">
        <v>1.02</v>
      </c>
      <c r="G141" s="74" t="n">
        <v>173</v>
      </c>
      <c r="H141" s="75" t="s">
        <v>26</v>
      </c>
      <c r="I141" s="119" t="s">
        <v>121</v>
      </c>
      <c r="J141" s="93" t="s">
        <v>278</v>
      </c>
      <c r="K141" s="103" t="s">
        <v>112</v>
      </c>
      <c r="L141" s="117" t="n">
        <v>10</v>
      </c>
      <c r="M141" s="80" t="n">
        <f aca="false">(D141*F141)*B141</f>
        <v>0</v>
      </c>
    </row>
    <row r="142" customFormat="false" ht="12.75" hidden="false" customHeight="false" outlineLevel="0" collapsed="false">
      <c r="A142" s="114" t="s">
        <v>279</v>
      </c>
      <c r="B142" s="115"/>
      <c r="C142" s="82" t="s">
        <v>25</v>
      </c>
      <c r="D142" s="71" t="n">
        <v>20</v>
      </c>
      <c r="E142" s="72" t="n">
        <v>5</v>
      </c>
      <c r="F142" s="88" t="n">
        <v>1.25</v>
      </c>
      <c r="G142" s="74" t="n">
        <v>213</v>
      </c>
      <c r="H142" s="75" t="s">
        <v>26</v>
      </c>
      <c r="I142" s="119" t="s">
        <v>40</v>
      </c>
      <c r="J142" s="93" t="s">
        <v>280</v>
      </c>
      <c r="K142" s="103" t="s">
        <v>112</v>
      </c>
      <c r="L142" s="117" t="n">
        <v>10</v>
      </c>
      <c r="M142" s="80" t="n">
        <f aca="false">(D142*F142)*B142</f>
        <v>0</v>
      </c>
    </row>
    <row r="143" customFormat="false" ht="12.75" hidden="false" customHeight="false" outlineLevel="0" collapsed="false">
      <c r="A143" s="114" t="s">
        <v>281</v>
      </c>
      <c r="B143" s="115"/>
      <c r="C143" s="82" t="s">
        <v>25</v>
      </c>
      <c r="D143" s="71" t="n">
        <v>20</v>
      </c>
      <c r="E143" s="72" t="n">
        <v>5</v>
      </c>
      <c r="F143" s="88" t="n">
        <v>1.17</v>
      </c>
      <c r="G143" s="74" t="n">
        <v>199</v>
      </c>
      <c r="H143" s="75" t="s">
        <v>26</v>
      </c>
      <c r="I143" s="119" t="s">
        <v>40</v>
      </c>
      <c r="J143" s="93" t="s">
        <v>282</v>
      </c>
      <c r="K143" s="103" t="s">
        <v>112</v>
      </c>
      <c r="L143" s="117" t="n">
        <v>10</v>
      </c>
      <c r="M143" s="80" t="n">
        <f aca="false">(D143*F143)*B143</f>
        <v>0</v>
      </c>
    </row>
    <row r="144" customFormat="false" ht="12.75" hidden="false" customHeight="false" outlineLevel="0" collapsed="false">
      <c r="A144" s="114" t="s">
        <v>283</v>
      </c>
      <c r="B144" s="115"/>
      <c r="C144" s="82" t="s">
        <v>25</v>
      </c>
      <c r="D144" s="71" t="n">
        <v>20</v>
      </c>
      <c r="E144" s="72" t="n">
        <v>5</v>
      </c>
      <c r="F144" s="88" t="n">
        <v>1.25</v>
      </c>
      <c r="G144" s="74" t="n">
        <v>213</v>
      </c>
      <c r="H144" s="75" t="s">
        <v>26</v>
      </c>
      <c r="I144" s="119" t="s">
        <v>40</v>
      </c>
      <c r="J144" s="93" t="s">
        <v>284</v>
      </c>
      <c r="K144" s="103" t="s">
        <v>112</v>
      </c>
      <c r="L144" s="117" t="n">
        <v>10</v>
      </c>
      <c r="M144" s="80" t="n">
        <f aca="false">(D144*F144)*B144</f>
        <v>0</v>
      </c>
    </row>
    <row r="145" customFormat="false" ht="12.75" hidden="false" customHeight="false" outlineLevel="0" collapsed="false">
      <c r="A145" s="114" t="s">
        <v>285</v>
      </c>
      <c r="B145" s="115"/>
      <c r="C145" s="82" t="s">
        <v>25</v>
      </c>
      <c r="D145" s="71" t="n">
        <v>20</v>
      </c>
      <c r="E145" s="72" t="n">
        <v>5</v>
      </c>
      <c r="F145" s="88" t="n">
        <v>1.41</v>
      </c>
      <c r="G145" s="74" t="n">
        <v>240</v>
      </c>
      <c r="H145" s="75" t="s">
        <v>26</v>
      </c>
      <c r="I145" s="119" t="s">
        <v>40</v>
      </c>
      <c r="J145" s="93" t="s">
        <v>286</v>
      </c>
      <c r="K145" s="103" t="s">
        <v>112</v>
      </c>
      <c r="L145" s="117" t="n">
        <v>10</v>
      </c>
      <c r="M145" s="80" t="n">
        <f aca="false">(D145*F145)*B145</f>
        <v>0</v>
      </c>
    </row>
    <row r="146" customFormat="false" ht="12.75" hidden="false" customHeight="false" outlineLevel="0" collapsed="false">
      <c r="A146" s="114" t="s">
        <v>287</v>
      </c>
      <c r="B146" s="115"/>
      <c r="C146" s="82" t="s">
        <v>25</v>
      </c>
      <c r="D146" s="71" t="n">
        <v>20</v>
      </c>
      <c r="E146" s="72" t="n">
        <v>5</v>
      </c>
      <c r="F146" s="73" t="n">
        <v>1.25</v>
      </c>
      <c r="G146" s="74" t="n">
        <v>213</v>
      </c>
      <c r="H146" s="75" t="s">
        <v>26</v>
      </c>
      <c r="I146" s="119" t="s">
        <v>40</v>
      </c>
      <c r="J146" s="93" t="s">
        <v>288</v>
      </c>
      <c r="K146" s="103" t="s">
        <v>112</v>
      </c>
      <c r="L146" s="117" t="n">
        <v>10</v>
      </c>
      <c r="M146" s="80" t="n">
        <f aca="false">(D146*F146)*B146</f>
        <v>0</v>
      </c>
    </row>
    <row r="147" customFormat="false" ht="12.75" hidden="false" customHeight="false" outlineLevel="0" collapsed="false">
      <c r="A147" s="114" t="s">
        <v>289</v>
      </c>
      <c r="B147" s="115"/>
      <c r="C147" s="82" t="s">
        <v>25</v>
      </c>
      <c r="D147" s="71" t="n">
        <v>20</v>
      </c>
      <c r="E147" s="72" t="n">
        <v>5</v>
      </c>
      <c r="F147" s="73" t="n">
        <v>1.25</v>
      </c>
      <c r="G147" s="74" t="n">
        <v>213</v>
      </c>
      <c r="H147" s="75" t="s">
        <v>26</v>
      </c>
      <c r="I147" s="119" t="s">
        <v>40</v>
      </c>
      <c r="J147" s="93" t="s">
        <v>290</v>
      </c>
      <c r="K147" s="103" t="s">
        <v>112</v>
      </c>
      <c r="L147" s="117" t="n">
        <v>10</v>
      </c>
      <c r="M147" s="80" t="n">
        <f aca="false">(D147*F147)*B147</f>
        <v>0</v>
      </c>
    </row>
    <row r="148" customFormat="false" ht="12.75" hidden="false" customHeight="false" outlineLevel="0" collapsed="false">
      <c r="A148" s="114" t="s">
        <v>291</v>
      </c>
      <c r="B148" s="115"/>
      <c r="C148" s="82" t="s">
        <v>25</v>
      </c>
      <c r="D148" s="71" t="n">
        <v>20</v>
      </c>
      <c r="E148" s="72" t="n">
        <v>5</v>
      </c>
      <c r="F148" s="73" t="n">
        <v>1.33</v>
      </c>
      <c r="G148" s="74" t="n">
        <v>226</v>
      </c>
      <c r="H148" s="75" t="s">
        <v>26</v>
      </c>
      <c r="I148" s="119" t="s">
        <v>40</v>
      </c>
      <c r="J148" s="93" t="s">
        <v>292</v>
      </c>
      <c r="K148" s="103" t="s">
        <v>112</v>
      </c>
      <c r="L148" s="117" t="n">
        <v>11</v>
      </c>
      <c r="M148" s="80" t="n">
        <f aca="false">(D148*F148)*B148</f>
        <v>0</v>
      </c>
    </row>
    <row r="149" customFormat="false" ht="12.75" hidden="false" customHeight="false" outlineLevel="0" collapsed="false">
      <c r="A149" s="114" t="s">
        <v>293</v>
      </c>
      <c r="B149" s="115"/>
      <c r="C149" s="82" t="s">
        <v>25</v>
      </c>
      <c r="D149" s="71" t="n">
        <v>20</v>
      </c>
      <c r="E149" s="72" t="n">
        <v>5</v>
      </c>
      <c r="F149" s="73" t="n">
        <v>1.17</v>
      </c>
      <c r="G149" s="74" t="n">
        <v>199</v>
      </c>
      <c r="H149" s="75" t="s">
        <v>26</v>
      </c>
      <c r="I149" s="119" t="s">
        <v>40</v>
      </c>
      <c r="J149" s="93" t="s">
        <v>294</v>
      </c>
      <c r="K149" s="103" t="s">
        <v>112</v>
      </c>
      <c r="L149" s="117" t="n">
        <v>11</v>
      </c>
      <c r="M149" s="80" t="n">
        <f aca="false">(D149*F149)*B149</f>
        <v>0</v>
      </c>
    </row>
    <row r="150" customFormat="false" ht="12.75" hidden="false" customHeight="false" outlineLevel="0" collapsed="false">
      <c r="A150" s="114" t="s">
        <v>295</v>
      </c>
      <c r="B150" s="70"/>
      <c r="C150" s="82" t="s">
        <v>25</v>
      </c>
      <c r="D150" s="71" t="n">
        <v>20</v>
      </c>
      <c r="E150" s="72" t="n">
        <v>5</v>
      </c>
      <c r="F150" s="88" t="n">
        <v>1.25</v>
      </c>
      <c r="G150" s="74" t="n">
        <v>213</v>
      </c>
      <c r="H150" s="75" t="s">
        <v>26</v>
      </c>
      <c r="I150" s="119" t="s">
        <v>43</v>
      </c>
      <c r="J150" s="93" t="s">
        <v>296</v>
      </c>
      <c r="K150" s="103" t="s">
        <v>112</v>
      </c>
      <c r="L150" s="117" t="n">
        <v>11</v>
      </c>
      <c r="M150" s="80" t="n">
        <f aca="false">(D150*F150)*B150</f>
        <v>0</v>
      </c>
    </row>
    <row r="151" customFormat="false" ht="12.75" hidden="false" customHeight="false" outlineLevel="0" collapsed="false">
      <c r="A151" s="114" t="s">
        <v>297</v>
      </c>
      <c r="B151" s="70"/>
      <c r="C151" s="82" t="s">
        <v>25</v>
      </c>
      <c r="D151" s="71" t="n">
        <v>20</v>
      </c>
      <c r="E151" s="72" t="n">
        <v>5</v>
      </c>
      <c r="F151" s="88" t="n">
        <v>1.02</v>
      </c>
      <c r="G151" s="74" t="n">
        <v>173</v>
      </c>
      <c r="H151" s="75" t="s">
        <v>26</v>
      </c>
      <c r="I151" s="119" t="s">
        <v>43</v>
      </c>
      <c r="J151" s="93" t="s">
        <v>148</v>
      </c>
      <c r="K151" s="103" t="s">
        <v>112</v>
      </c>
      <c r="L151" s="117" t="n">
        <v>11</v>
      </c>
      <c r="M151" s="80" t="n">
        <f aca="false">(D151*F151)*B151</f>
        <v>0</v>
      </c>
    </row>
    <row r="152" customFormat="false" ht="12.75" hidden="false" customHeight="false" outlineLevel="0" collapsed="false">
      <c r="A152" s="114" t="s">
        <v>298</v>
      </c>
      <c r="B152" s="70"/>
      <c r="C152" s="82" t="s">
        <v>25</v>
      </c>
      <c r="D152" s="71" t="n">
        <v>20</v>
      </c>
      <c r="E152" s="72" t="n">
        <v>5</v>
      </c>
      <c r="F152" s="88" t="n">
        <v>1.33</v>
      </c>
      <c r="G152" s="74" t="n">
        <v>226</v>
      </c>
      <c r="H152" s="75" t="s">
        <v>26</v>
      </c>
      <c r="I152" s="119" t="s">
        <v>43</v>
      </c>
      <c r="J152" s="93" t="s">
        <v>299</v>
      </c>
      <c r="K152" s="103" t="s">
        <v>112</v>
      </c>
      <c r="L152" s="117" t="n">
        <v>11</v>
      </c>
      <c r="M152" s="80" t="n">
        <f aca="false">(D152*F152)*B152</f>
        <v>0</v>
      </c>
    </row>
    <row r="153" customFormat="false" ht="12.75" hidden="false" customHeight="false" outlineLevel="0" collapsed="false">
      <c r="A153" s="114" t="s">
        <v>300</v>
      </c>
      <c r="B153" s="70"/>
      <c r="C153" s="82" t="s">
        <v>25</v>
      </c>
      <c r="D153" s="71" t="n">
        <v>20</v>
      </c>
      <c r="E153" s="72" t="n">
        <v>5</v>
      </c>
      <c r="F153" s="88" t="n">
        <v>1.1</v>
      </c>
      <c r="G153" s="74" t="n">
        <v>187</v>
      </c>
      <c r="H153" s="75" t="s">
        <v>26</v>
      </c>
      <c r="I153" s="119" t="s">
        <v>43</v>
      </c>
      <c r="J153" s="93" t="s">
        <v>150</v>
      </c>
      <c r="K153" s="103" t="s">
        <v>112</v>
      </c>
      <c r="L153" s="117" t="n">
        <v>11</v>
      </c>
      <c r="M153" s="80" t="n">
        <f aca="false">(D153*F153)*B153</f>
        <v>0</v>
      </c>
    </row>
    <row r="154" customFormat="false" ht="12.75" hidden="false" customHeight="false" outlineLevel="0" collapsed="false">
      <c r="A154" s="114" t="s">
        <v>301</v>
      </c>
      <c r="B154" s="70"/>
      <c r="C154" s="82" t="s">
        <v>25</v>
      </c>
      <c r="D154" s="71" t="n">
        <v>20</v>
      </c>
      <c r="E154" s="72" t="n">
        <v>5</v>
      </c>
      <c r="F154" s="73" t="n">
        <v>1.25</v>
      </c>
      <c r="G154" s="74" t="n">
        <v>213</v>
      </c>
      <c r="H154" s="75" t="s">
        <v>26</v>
      </c>
      <c r="I154" s="119" t="s">
        <v>43</v>
      </c>
      <c r="J154" s="93" t="s">
        <v>146</v>
      </c>
      <c r="K154" s="103" t="s">
        <v>112</v>
      </c>
      <c r="L154" s="117" t="n">
        <v>11</v>
      </c>
      <c r="M154" s="80" t="n">
        <f aca="false">(D154*F154)*B154</f>
        <v>0</v>
      </c>
    </row>
    <row r="155" customFormat="false" ht="12.75" hidden="false" customHeight="false" outlineLevel="0" collapsed="false">
      <c r="A155" s="114" t="s">
        <v>302</v>
      </c>
      <c r="B155" s="70"/>
      <c r="C155" s="82" t="s">
        <v>25</v>
      </c>
      <c r="D155" s="71" t="n">
        <v>20</v>
      </c>
      <c r="E155" s="72" t="n">
        <v>5</v>
      </c>
      <c r="F155" s="73" t="n">
        <v>1.02</v>
      </c>
      <c r="G155" s="74" t="n">
        <v>173</v>
      </c>
      <c r="H155" s="75" t="s">
        <v>26</v>
      </c>
      <c r="I155" s="119" t="s">
        <v>43</v>
      </c>
      <c r="J155" s="93" t="s">
        <v>303</v>
      </c>
      <c r="K155" s="103" t="s">
        <v>112</v>
      </c>
      <c r="L155" s="117" t="n">
        <v>11</v>
      </c>
      <c r="M155" s="80" t="n">
        <f aca="false">(D155*F155)*B155</f>
        <v>0</v>
      </c>
    </row>
    <row r="156" customFormat="false" ht="12.75" hidden="false" customHeight="false" outlineLevel="0" collapsed="false">
      <c r="A156" s="114" t="s">
        <v>304</v>
      </c>
      <c r="B156" s="70"/>
      <c r="C156" s="82" t="s">
        <v>25</v>
      </c>
      <c r="D156" s="71" t="n">
        <v>20</v>
      </c>
      <c r="E156" s="72" t="n">
        <v>5</v>
      </c>
      <c r="F156" s="73" t="n">
        <v>1.39</v>
      </c>
      <c r="G156" s="74" t="n">
        <v>236</v>
      </c>
      <c r="H156" s="75" t="s">
        <v>26</v>
      </c>
      <c r="I156" s="119" t="s">
        <v>43</v>
      </c>
      <c r="J156" s="93" t="s">
        <v>305</v>
      </c>
      <c r="K156" s="103" t="s">
        <v>112</v>
      </c>
      <c r="L156" s="117" t="n">
        <v>11</v>
      </c>
      <c r="M156" s="80" t="n">
        <f aca="false">(D156*F156)*B156</f>
        <v>0</v>
      </c>
    </row>
    <row r="157" customFormat="false" ht="12.75" hidden="false" customHeight="false" outlineLevel="0" collapsed="false">
      <c r="A157" s="114" t="s">
        <v>306</v>
      </c>
      <c r="B157" s="70"/>
      <c r="C157" s="82" t="s">
        <v>25</v>
      </c>
      <c r="D157" s="71" t="n">
        <v>20</v>
      </c>
      <c r="E157" s="72" t="n">
        <v>5</v>
      </c>
      <c r="F157" s="73" t="n">
        <v>1.25</v>
      </c>
      <c r="G157" s="74" t="n">
        <v>213</v>
      </c>
      <c r="H157" s="75" t="s">
        <v>26</v>
      </c>
      <c r="I157" s="119" t="s">
        <v>43</v>
      </c>
      <c r="J157" s="93" t="s">
        <v>307</v>
      </c>
      <c r="K157" s="103" t="s">
        <v>112</v>
      </c>
      <c r="L157" s="117" t="n">
        <v>11</v>
      </c>
      <c r="M157" s="80" t="n">
        <f aca="false">(D157*F157)*B157</f>
        <v>0</v>
      </c>
    </row>
    <row r="158" customFormat="false" ht="12.75" hidden="false" customHeight="false" outlineLevel="0" collapsed="false">
      <c r="A158" s="114" t="s">
        <v>308</v>
      </c>
      <c r="B158" s="70"/>
      <c r="C158" s="82" t="s">
        <v>25</v>
      </c>
      <c r="D158" s="71" t="n">
        <v>20</v>
      </c>
      <c r="E158" s="72" t="n">
        <v>5</v>
      </c>
      <c r="F158" s="73" t="n">
        <v>1.4</v>
      </c>
      <c r="G158" s="74" t="n">
        <v>238</v>
      </c>
      <c r="H158" s="75" t="s">
        <v>26</v>
      </c>
      <c r="I158" s="119" t="s">
        <v>43</v>
      </c>
      <c r="J158" s="93" t="s">
        <v>309</v>
      </c>
      <c r="K158" s="103" t="s">
        <v>112</v>
      </c>
      <c r="L158" s="117" t="n">
        <v>11</v>
      </c>
      <c r="M158" s="80" t="n">
        <f aca="false">(D158*F158)*B158</f>
        <v>0</v>
      </c>
    </row>
    <row r="159" customFormat="false" ht="12.75" hidden="false" customHeight="false" outlineLevel="0" collapsed="false">
      <c r="A159" s="114" t="s">
        <v>310</v>
      </c>
      <c r="B159" s="70"/>
      <c r="C159" s="82" t="s">
        <v>25</v>
      </c>
      <c r="D159" s="71" t="n">
        <v>20</v>
      </c>
      <c r="E159" s="72" t="n">
        <v>5</v>
      </c>
      <c r="F159" s="73" t="n">
        <v>1.46</v>
      </c>
      <c r="G159" s="74" t="n">
        <v>248</v>
      </c>
      <c r="H159" s="75" t="s">
        <v>26</v>
      </c>
      <c r="I159" s="119" t="s">
        <v>43</v>
      </c>
      <c r="J159" s="93" t="s">
        <v>311</v>
      </c>
      <c r="K159" s="103" t="s">
        <v>112</v>
      </c>
      <c r="L159" s="117" t="n">
        <v>11</v>
      </c>
      <c r="M159" s="80" t="n">
        <f aca="false">(D159*F159)*B159</f>
        <v>0</v>
      </c>
    </row>
    <row r="160" customFormat="false" ht="12.75" hidden="false" customHeight="false" outlineLevel="0" collapsed="false">
      <c r="A160" s="114" t="s">
        <v>312</v>
      </c>
      <c r="B160" s="70"/>
      <c r="C160" s="82" t="s">
        <v>25</v>
      </c>
      <c r="D160" s="71" t="n">
        <v>20</v>
      </c>
      <c r="E160" s="72" t="n">
        <v>5</v>
      </c>
      <c r="F160" s="73" t="n">
        <v>1.17</v>
      </c>
      <c r="G160" s="74" t="n">
        <v>199</v>
      </c>
      <c r="H160" s="75" t="s">
        <v>26</v>
      </c>
      <c r="I160" s="119" t="s">
        <v>27</v>
      </c>
      <c r="J160" s="93" t="s">
        <v>313</v>
      </c>
      <c r="K160" s="103" t="s">
        <v>112</v>
      </c>
      <c r="L160" s="117" t="n">
        <v>11</v>
      </c>
      <c r="M160" s="80" t="n">
        <f aca="false">(D160*F160)*B160</f>
        <v>0</v>
      </c>
    </row>
    <row r="161" customFormat="false" ht="12.75" hidden="false" customHeight="false" outlineLevel="0" collapsed="false">
      <c r="A161" s="114" t="s">
        <v>314</v>
      </c>
      <c r="B161" s="70"/>
      <c r="C161" s="82" t="s">
        <v>25</v>
      </c>
      <c r="D161" s="71" t="n">
        <v>20</v>
      </c>
      <c r="E161" s="72" t="n">
        <v>5</v>
      </c>
      <c r="F161" s="73" t="n">
        <v>1.18</v>
      </c>
      <c r="G161" s="74" t="n">
        <v>201</v>
      </c>
      <c r="H161" s="75" t="s">
        <v>26</v>
      </c>
      <c r="I161" s="119" t="s">
        <v>27</v>
      </c>
      <c r="J161" s="93" t="s">
        <v>315</v>
      </c>
      <c r="K161" s="103" t="s">
        <v>112</v>
      </c>
      <c r="L161" s="117" t="n">
        <v>11</v>
      </c>
      <c r="M161" s="80" t="n">
        <f aca="false">(D161*F161)*B161</f>
        <v>0</v>
      </c>
    </row>
    <row r="162" customFormat="false" ht="12.75" hidden="false" customHeight="false" outlineLevel="0" collapsed="false">
      <c r="A162" s="114" t="s">
        <v>316</v>
      </c>
      <c r="B162" s="70"/>
      <c r="C162" s="82" t="s">
        <v>25</v>
      </c>
      <c r="D162" s="71" t="n">
        <v>20</v>
      </c>
      <c r="E162" s="72" t="n">
        <v>5</v>
      </c>
      <c r="F162" s="73" t="n">
        <v>1.1</v>
      </c>
      <c r="G162" s="74" t="n">
        <v>187</v>
      </c>
      <c r="H162" s="75" t="s">
        <v>26</v>
      </c>
      <c r="I162" s="119" t="s">
        <v>27</v>
      </c>
      <c r="J162" s="93" t="s">
        <v>317</v>
      </c>
      <c r="K162" s="103" t="s">
        <v>112</v>
      </c>
      <c r="L162" s="117" t="n">
        <v>11</v>
      </c>
      <c r="M162" s="80" t="n">
        <f aca="false">(D162*F162)*B162</f>
        <v>0</v>
      </c>
    </row>
    <row r="163" customFormat="false" ht="12.75" hidden="false" customHeight="false" outlineLevel="0" collapsed="false">
      <c r="A163" s="114" t="s">
        <v>318</v>
      </c>
      <c r="B163" s="70"/>
      <c r="C163" s="82" t="s">
        <v>25</v>
      </c>
      <c r="D163" s="71" t="n">
        <v>20</v>
      </c>
      <c r="E163" s="72" t="n">
        <v>5</v>
      </c>
      <c r="F163" s="73" t="n">
        <v>1.17</v>
      </c>
      <c r="G163" s="74" t="n">
        <v>199</v>
      </c>
      <c r="H163" s="75" t="s">
        <v>26</v>
      </c>
      <c r="I163" s="119" t="s">
        <v>27</v>
      </c>
      <c r="J163" s="93" t="s">
        <v>319</v>
      </c>
      <c r="K163" s="103" t="s">
        <v>112</v>
      </c>
      <c r="L163" s="117" t="n">
        <v>11</v>
      </c>
      <c r="M163" s="80" t="n">
        <f aca="false">(D163*F163)*B163</f>
        <v>0</v>
      </c>
    </row>
    <row r="164" customFormat="false" ht="12.75" hidden="false" customHeight="false" outlineLevel="0" collapsed="false">
      <c r="A164" s="114" t="s">
        <v>320</v>
      </c>
      <c r="B164" s="70"/>
      <c r="C164" s="82" t="s">
        <v>25</v>
      </c>
      <c r="D164" s="71" t="n">
        <v>20</v>
      </c>
      <c r="E164" s="72" t="n">
        <v>5</v>
      </c>
      <c r="F164" s="73" t="n">
        <v>1.17</v>
      </c>
      <c r="G164" s="74" t="n">
        <v>199</v>
      </c>
      <c r="H164" s="75" t="s">
        <v>26</v>
      </c>
      <c r="I164" s="119" t="s">
        <v>27</v>
      </c>
      <c r="J164" s="93" t="s">
        <v>321</v>
      </c>
      <c r="K164" s="103" t="s">
        <v>112</v>
      </c>
      <c r="L164" s="117" t="n">
        <v>12</v>
      </c>
      <c r="M164" s="80" t="n">
        <f aca="false">(D164*F164)*B164</f>
        <v>0</v>
      </c>
    </row>
    <row r="165" customFormat="false" ht="12.75" hidden="false" customHeight="false" outlineLevel="0" collapsed="false">
      <c r="A165" s="114" t="s">
        <v>322</v>
      </c>
      <c r="B165" s="70"/>
      <c r="C165" s="82" t="s">
        <v>25</v>
      </c>
      <c r="D165" s="71" t="n">
        <v>20</v>
      </c>
      <c r="E165" s="72" t="n">
        <v>5</v>
      </c>
      <c r="F165" s="73" t="n">
        <v>1.1</v>
      </c>
      <c r="G165" s="74" t="n">
        <v>187</v>
      </c>
      <c r="H165" s="75" t="s">
        <v>26</v>
      </c>
      <c r="I165" s="119" t="s">
        <v>27</v>
      </c>
      <c r="J165" s="93" t="s">
        <v>323</v>
      </c>
      <c r="K165" s="103" t="s">
        <v>112</v>
      </c>
      <c r="L165" s="117" t="n">
        <v>12</v>
      </c>
      <c r="M165" s="80" t="n">
        <f aca="false">(D165*F165)*B165</f>
        <v>0</v>
      </c>
    </row>
    <row r="166" customFormat="false" ht="12.75" hidden="false" customHeight="false" outlineLevel="0" collapsed="false">
      <c r="A166" s="114" t="s">
        <v>324</v>
      </c>
      <c r="B166" s="70"/>
      <c r="C166" s="82" t="s">
        <v>25</v>
      </c>
      <c r="D166" s="71" t="n">
        <v>20</v>
      </c>
      <c r="E166" s="72" t="n">
        <v>5</v>
      </c>
      <c r="F166" s="73" t="n">
        <v>1.22</v>
      </c>
      <c r="G166" s="74" t="n">
        <v>207</v>
      </c>
      <c r="H166" s="75" t="s">
        <v>26</v>
      </c>
      <c r="I166" s="119" t="s">
        <v>27</v>
      </c>
      <c r="J166" s="93" t="s">
        <v>325</v>
      </c>
      <c r="K166" s="103" t="s">
        <v>112</v>
      </c>
      <c r="L166" s="117" t="n">
        <v>12</v>
      </c>
      <c r="M166" s="80" t="n">
        <f aca="false">(D166*F166)*B166</f>
        <v>0</v>
      </c>
    </row>
    <row r="167" customFormat="false" ht="12.75" hidden="false" customHeight="false" outlineLevel="0" collapsed="false">
      <c r="A167" s="114" t="s">
        <v>326</v>
      </c>
      <c r="B167" s="70"/>
      <c r="C167" s="82" t="s">
        <v>25</v>
      </c>
      <c r="D167" s="71" t="n">
        <v>20</v>
      </c>
      <c r="E167" s="72" t="n">
        <v>5</v>
      </c>
      <c r="F167" s="73" t="n">
        <v>1.02</v>
      </c>
      <c r="G167" s="74" t="n">
        <v>173</v>
      </c>
      <c r="H167" s="75" t="s">
        <v>26</v>
      </c>
      <c r="I167" s="119" t="s">
        <v>27</v>
      </c>
      <c r="J167" s="93" t="s">
        <v>327</v>
      </c>
      <c r="K167" s="103" t="s">
        <v>112</v>
      </c>
      <c r="L167" s="117" t="n">
        <v>12</v>
      </c>
      <c r="M167" s="80" t="n">
        <f aca="false">(D167*F167)*B167</f>
        <v>0</v>
      </c>
    </row>
    <row r="168" customFormat="false" ht="12.75" hidden="false" customHeight="false" outlineLevel="0" collapsed="false">
      <c r="A168" s="114" t="s">
        <v>328</v>
      </c>
      <c r="B168" s="70"/>
      <c r="C168" s="82" t="s">
        <v>25</v>
      </c>
      <c r="D168" s="71" t="n">
        <v>20</v>
      </c>
      <c r="E168" s="72" t="n">
        <v>5</v>
      </c>
      <c r="F168" s="88" t="n">
        <v>1.4</v>
      </c>
      <c r="G168" s="74" t="n">
        <v>238</v>
      </c>
      <c r="H168" s="75" t="s">
        <v>26</v>
      </c>
      <c r="I168" s="119" t="s">
        <v>32</v>
      </c>
      <c r="J168" s="93" t="s">
        <v>329</v>
      </c>
      <c r="K168" s="103" t="s">
        <v>112</v>
      </c>
      <c r="L168" s="117" t="n">
        <v>12</v>
      </c>
      <c r="M168" s="80" t="n">
        <f aca="false">(D168*F168)*B168</f>
        <v>0</v>
      </c>
    </row>
    <row r="169" customFormat="false" ht="12.75" hidden="false" customHeight="false" outlineLevel="0" collapsed="false">
      <c r="A169" s="114" t="s">
        <v>330</v>
      </c>
      <c r="B169" s="70"/>
      <c r="C169" s="82" t="s">
        <v>25</v>
      </c>
      <c r="D169" s="71" t="n">
        <v>20</v>
      </c>
      <c r="E169" s="72" t="n">
        <v>5</v>
      </c>
      <c r="F169" s="73" t="n">
        <v>1.02</v>
      </c>
      <c r="G169" s="74" t="n">
        <v>173</v>
      </c>
      <c r="H169" s="75" t="s">
        <v>26</v>
      </c>
      <c r="I169" s="119" t="s">
        <v>32</v>
      </c>
      <c r="J169" s="93" t="s">
        <v>331</v>
      </c>
      <c r="K169" s="103" t="s">
        <v>112</v>
      </c>
      <c r="L169" s="117" t="n">
        <v>12</v>
      </c>
      <c r="M169" s="80" t="n">
        <f aca="false">(D169*F169)*B169</f>
        <v>0</v>
      </c>
    </row>
    <row r="170" customFormat="false" ht="12.75" hidden="false" customHeight="false" outlineLevel="0" collapsed="false">
      <c r="A170" s="114" t="s">
        <v>332</v>
      </c>
      <c r="B170" s="70"/>
      <c r="C170" s="82" t="s">
        <v>25</v>
      </c>
      <c r="D170" s="71" t="n">
        <v>20</v>
      </c>
      <c r="E170" s="72" t="n">
        <v>5</v>
      </c>
      <c r="F170" s="73" t="n">
        <v>1.48</v>
      </c>
      <c r="G170" s="74" t="n">
        <v>252</v>
      </c>
      <c r="H170" s="75" t="s">
        <v>26</v>
      </c>
      <c r="I170" s="119" t="s">
        <v>32</v>
      </c>
      <c r="J170" s="93" t="s">
        <v>333</v>
      </c>
      <c r="K170" s="103" t="s">
        <v>112</v>
      </c>
      <c r="L170" s="117" t="n">
        <v>12</v>
      </c>
      <c r="M170" s="80" t="n">
        <f aca="false">(D170*F170)*B170</f>
        <v>0</v>
      </c>
    </row>
    <row r="171" customFormat="false" ht="12.75" hidden="false" customHeight="false" outlineLevel="0" collapsed="false">
      <c r="A171" s="114" t="s">
        <v>334</v>
      </c>
      <c r="B171" s="70"/>
      <c r="C171" s="82" t="s">
        <v>25</v>
      </c>
      <c r="D171" s="71" t="n">
        <v>20</v>
      </c>
      <c r="E171" s="72" t="n">
        <v>5</v>
      </c>
      <c r="F171" s="73" t="n">
        <v>1.28</v>
      </c>
      <c r="G171" s="74" t="n">
        <v>218</v>
      </c>
      <c r="H171" s="75" t="s">
        <v>26</v>
      </c>
      <c r="I171" s="119" t="s">
        <v>32</v>
      </c>
      <c r="J171" s="93" t="s">
        <v>335</v>
      </c>
      <c r="K171" s="103" t="s">
        <v>112</v>
      </c>
      <c r="L171" s="117" t="n">
        <v>12</v>
      </c>
      <c r="M171" s="80" t="n">
        <f aca="false">(D171*F171)*B171</f>
        <v>0</v>
      </c>
    </row>
    <row r="172" customFormat="false" ht="12.75" hidden="false" customHeight="false" outlineLevel="0" collapsed="false">
      <c r="A172" s="60" t="s">
        <v>336</v>
      </c>
      <c r="B172" s="70"/>
      <c r="C172" s="82" t="s">
        <v>25</v>
      </c>
      <c r="D172" s="71" t="n">
        <v>20</v>
      </c>
      <c r="E172" s="82" t="n">
        <v>5</v>
      </c>
      <c r="F172" s="73" t="n">
        <v>1.25</v>
      </c>
      <c r="G172" s="74" t="n">
        <v>213</v>
      </c>
      <c r="H172" s="75" t="s">
        <v>26</v>
      </c>
      <c r="I172" s="119" t="s">
        <v>32</v>
      </c>
      <c r="J172" s="93" t="s">
        <v>337</v>
      </c>
      <c r="K172" s="103" t="s">
        <v>112</v>
      </c>
      <c r="L172" s="117" t="n">
        <v>12</v>
      </c>
      <c r="M172" s="89" t="n">
        <f aca="false">(D172*F172)*B172</f>
        <v>0</v>
      </c>
    </row>
    <row r="173" customFormat="false" ht="12.75" hidden="false" customHeight="false" outlineLevel="0" collapsed="false">
      <c r="A173" s="60" t="s">
        <v>338</v>
      </c>
      <c r="B173" s="70"/>
      <c r="C173" s="82" t="s">
        <v>25</v>
      </c>
      <c r="D173" s="71" t="n">
        <v>20</v>
      </c>
      <c r="E173" s="82" t="n">
        <v>5</v>
      </c>
      <c r="F173" s="73" t="n">
        <v>1.48</v>
      </c>
      <c r="G173" s="74" t="n">
        <v>252</v>
      </c>
      <c r="H173" s="75" t="s">
        <v>26</v>
      </c>
      <c r="I173" s="119" t="s">
        <v>32</v>
      </c>
      <c r="J173" s="93" t="s">
        <v>339</v>
      </c>
      <c r="K173" s="103" t="s">
        <v>112</v>
      </c>
      <c r="L173" s="117" t="n">
        <v>12</v>
      </c>
      <c r="M173" s="89" t="n">
        <f aca="false">(D173*F173)*B173</f>
        <v>0</v>
      </c>
    </row>
    <row r="174" customFormat="false" ht="12.75" hidden="false" customHeight="false" outlineLevel="0" collapsed="false">
      <c r="A174" s="60" t="s">
        <v>340</v>
      </c>
      <c r="B174" s="70"/>
      <c r="C174" s="82" t="s">
        <v>25</v>
      </c>
      <c r="D174" s="71" t="n">
        <v>20</v>
      </c>
      <c r="E174" s="82" t="n">
        <v>5</v>
      </c>
      <c r="F174" s="73" t="n">
        <v>1.32</v>
      </c>
      <c r="G174" s="74" t="n">
        <v>224</v>
      </c>
      <c r="H174" s="75" t="s">
        <v>26</v>
      </c>
      <c r="I174" s="119" t="s">
        <v>32</v>
      </c>
      <c r="J174" s="93" t="s">
        <v>341</v>
      </c>
      <c r="K174" s="103" t="s">
        <v>112</v>
      </c>
      <c r="L174" s="117" t="n">
        <v>12</v>
      </c>
      <c r="M174" s="89" t="n">
        <f aca="false">(D174*F174)*B174</f>
        <v>0</v>
      </c>
    </row>
    <row r="175" customFormat="false" ht="12.75" hidden="false" customHeight="false" outlineLevel="0" collapsed="false">
      <c r="A175" s="60"/>
      <c r="B175" s="81"/>
      <c r="C175" s="91"/>
      <c r="D175" s="91"/>
      <c r="E175" s="91"/>
      <c r="F175" s="88"/>
      <c r="G175" s="74" t="n">
        <v>0</v>
      </c>
      <c r="H175" s="130"/>
      <c r="I175" s="119"/>
      <c r="J175" s="63" t="s">
        <v>164</v>
      </c>
      <c r="K175" s="103"/>
      <c r="L175" s="131"/>
      <c r="M175" s="97" t="s">
        <v>4</v>
      </c>
    </row>
    <row r="176" customFormat="false" ht="12.75" hidden="false" customHeight="false" outlineLevel="0" collapsed="false">
      <c r="A176" s="60" t="s">
        <v>342</v>
      </c>
      <c r="B176" s="70"/>
      <c r="C176" s="82" t="s">
        <v>25</v>
      </c>
      <c r="D176" s="82" t="n">
        <v>15</v>
      </c>
      <c r="E176" s="82" t="n">
        <v>5</v>
      </c>
      <c r="F176" s="88" t="n">
        <v>1.1</v>
      </c>
      <c r="G176" s="74" t="n">
        <v>187</v>
      </c>
      <c r="H176" s="75" t="s">
        <v>26</v>
      </c>
      <c r="I176" s="119" t="s">
        <v>40</v>
      </c>
      <c r="J176" s="93" t="s">
        <v>343</v>
      </c>
      <c r="K176" s="103" t="s">
        <v>65</v>
      </c>
      <c r="L176" s="117" t="n">
        <v>12</v>
      </c>
      <c r="M176" s="89" t="n">
        <f aca="false">(D176*F176)*B176</f>
        <v>0</v>
      </c>
    </row>
    <row r="177" customFormat="false" ht="12.75" hidden="false" customHeight="false" outlineLevel="0" collapsed="false">
      <c r="A177" s="114" t="s">
        <v>344</v>
      </c>
      <c r="B177" s="70"/>
      <c r="C177" s="82" t="s">
        <v>25</v>
      </c>
      <c r="D177" s="82" t="n">
        <v>15</v>
      </c>
      <c r="E177" s="98" t="n">
        <v>5</v>
      </c>
      <c r="F177" s="88" t="n">
        <v>1.24</v>
      </c>
      <c r="G177" s="74" t="n">
        <v>211</v>
      </c>
      <c r="H177" s="75" t="s">
        <v>26</v>
      </c>
      <c r="I177" s="119" t="s">
        <v>40</v>
      </c>
      <c r="J177" s="93" t="s">
        <v>345</v>
      </c>
      <c r="K177" s="103" t="s">
        <v>65</v>
      </c>
      <c r="L177" s="117" t="n">
        <v>12</v>
      </c>
      <c r="M177" s="80" t="n">
        <f aca="false">(D177*F177)*B177</f>
        <v>0</v>
      </c>
    </row>
    <row r="178" customFormat="false" ht="12.75" hidden="false" customHeight="false" outlineLevel="0" collapsed="false">
      <c r="A178" s="114" t="s">
        <v>346</v>
      </c>
      <c r="B178" s="70"/>
      <c r="C178" s="82" t="s">
        <v>25</v>
      </c>
      <c r="D178" s="82" t="n">
        <v>15</v>
      </c>
      <c r="E178" s="98" t="n">
        <v>5</v>
      </c>
      <c r="F178" s="73" t="n">
        <v>1.6</v>
      </c>
      <c r="G178" s="74" t="n">
        <v>272</v>
      </c>
      <c r="H178" s="75" t="s">
        <v>26</v>
      </c>
      <c r="I178" s="119" t="s">
        <v>40</v>
      </c>
      <c r="J178" s="93" t="s">
        <v>178</v>
      </c>
      <c r="K178" s="103" t="s">
        <v>65</v>
      </c>
      <c r="L178" s="117" t="n">
        <v>12</v>
      </c>
      <c r="M178" s="80" t="n">
        <f aca="false">(D178*F178)*B178</f>
        <v>0</v>
      </c>
    </row>
    <row r="179" customFormat="false" ht="12.75" hidden="false" customHeight="false" outlineLevel="0" collapsed="false">
      <c r="A179" s="114" t="s">
        <v>347</v>
      </c>
      <c r="B179" s="70"/>
      <c r="C179" s="82" t="s">
        <v>25</v>
      </c>
      <c r="D179" s="82" t="n">
        <v>15</v>
      </c>
      <c r="E179" s="98" t="n">
        <v>5</v>
      </c>
      <c r="F179" s="73" t="n">
        <v>1.19</v>
      </c>
      <c r="G179" s="74" t="n">
        <v>202</v>
      </c>
      <c r="H179" s="75" t="s">
        <v>26</v>
      </c>
      <c r="I179" s="119" t="s">
        <v>40</v>
      </c>
      <c r="J179" s="93" t="s">
        <v>348</v>
      </c>
      <c r="K179" s="103" t="s">
        <v>65</v>
      </c>
      <c r="L179" s="117" t="n">
        <v>12</v>
      </c>
      <c r="M179" s="80" t="n">
        <f aca="false">(D179*F179)*B179</f>
        <v>0</v>
      </c>
    </row>
    <row r="180" customFormat="false" ht="12.75" hidden="false" customHeight="false" outlineLevel="0" collapsed="false">
      <c r="A180" s="114" t="s">
        <v>349</v>
      </c>
      <c r="B180" s="70"/>
      <c r="C180" s="82" t="s">
        <v>25</v>
      </c>
      <c r="D180" s="82" t="n">
        <v>15</v>
      </c>
      <c r="E180" s="98" t="n">
        <v>5</v>
      </c>
      <c r="F180" s="88" t="n">
        <v>1.11</v>
      </c>
      <c r="G180" s="74" t="n">
        <v>189</v>
      </c>
      <c r="H180" s="75" t="s">
        <v>26</v>
      </c>
      <c r="I180" s="119" t="s">
        <v>172</v>
      </c>
      <c r="J180" s="93" t="s">
        <v>350</v>
      </c>
      <c r="K180" s="103" t="s">
        <v>65</v>
      </c>
      <c r="L180" s="117" t="n">
        <v>12</v>
      </c>
      <c r="M180" s="80" t="n">
        <f aca="false">(D180*F180)*B180</f>
        <v>0</v>
      </c>
    </row>
    <row r="181" customFormat="false" ht="12.75" hidden="false" customHeight="false" outlineLevel="0" collapsed="false">
      <c r="A181" s="114" t="s">
        <v>351</v>
      </c>
      <c r="B181" s="70"/>
      <c r="C181" s="82" t="s">
        <v>25</v>
      </c>
      <c r="D181" s="82" t="n">
        <v>15</v>
      </c>
      <c r="E181" s="98" t="n">
        <v>5</v>
      </c>
      <c r="F181" s="88" t="n">
        <v>0.71</v>
      </c>
      <c r="G181" s="74" t="n">
        <v>121</v>
      </c>
      <c r="H181" s="75" t="s">
        <v>26</v>
      </c>
      <c r="I181" s="119" t="s">
        <v>172</v>
      </c>
      <c r="J181" s="93" t="s">
        <v>91</v>
      </c>
      <c r="K181" s="103" t="s">
        <v>65</v>
      </c>
      <c r="L181" s="117" t="n">
        <v>13</v>
      </c>
      <c r="M181" s="80" t="n">
        <f aca="false">(D181*F181)*B181</f>
        <v>0</v>
      </c>
    </row>
    <row r="182" customFormat="false" ht="12.75" hidden="false" customHeight="false" outlineLevel="0" collapsed="false">
      <c r="A182" s="114" t="s">
        <v>352</v>
      </c>
      <c r="B182" s="70"/>
      <c r="C182" s="82" t="s">
        <v>25</v>
      </c>
      <c r="D182" s="82" t="n">
        <v>15</v>
      </c>
      <c r="E182" s="98" t="n">
        <v>5</v>
      </c>
      <c r="F182" s="88" t="n">
        <v>1.22</v>
      </c>
      <c r="G182" s="74" t="n">
        <v>207</v>
      </c>
      <c r="H182" s="75" t="s">
        <v>26</v>
      </c>
      <c r="I182" s="119" t="s">
        <v>172</v>
      </c>
      <c r="J182" s="93" t="s">
        <v>353</v>
      </c>
      <c r="K182" s="103" t="s">
        <v>65</v>
      </c>
      <c r="L182" s="117" t="n">
        <v>13</v>
      </c>
      <c r="M182" s="80" t="n">
        <f aca="false">(D182*F182)*B182</f>
        <v>0</v>
      </c>
    </row>
    <row r="183" customFormat="false" ht="12.75" hidden="false" customHeight="false" outlineLevel="0" collapsed="false">
      <c r="A183" s="114" t="s">
        <v>354</v>
      </c>
      <c r="B183" s="70"/>
      <c r="C183" s="82" t="s">
        <v>25</v>
      </c>
      <c r="D183" s="82" t="n">
        <v>15</v>
      </c>
      <c r="E183" s="98" t="n">
        <v>5</v>
      </c>
      <c r="F183" s="88" t="n">
        <v>0.9</v>
      </c>
      <c r="G183" s="74" t="n">
        <v>153</v>
      </c>
      <c r="H183" s="75" t="s">
        <v>26</v>
      </c>
      <c r="I183" s="119" t="s">
        <v>172</v>
      </c>
      <c r="J183" s="93" t="s">
        <v>175</v>
      </c>
      <c r="K183" s="103" t="s">
        <v>65</v>
      </c>
      <c r="L183" s="117" t="n">
        <v>13</v>
      </c>
      <c r="M183" s="80" t="n">
        <f aca="false">(D183*F183)*B183</f>
        <v>0</v>
      </c>
    </row>
    <row r="184" customFormat="false" ht="12.75" hidden="false" customHeight="false" outlineLevel="0" collapsed="false">
      <c r="A184" s="114" t="s">
        <v>355</v>
      </c>
      <c r="B184" s="70"/>
      <c r="C184" s="82" t="s">
        <v>25</v>
      </c>
      <c r="D184" s="82" t="n">
        <v>15</v>
      </c>
      <c r="E184" s="98" t="n">
        <v>5</v>
      </c>
      <c r="F184" s="88" t="n">
        <v>1.11</v>
      </c>
      <c r="G184" s="74" t="n">
        <v>189</v>
      </c>
      <c r="H184" s="75" t="s">
        <v>26</v>
      </c>
      <c r="I184" s="119" t="s">
        <v>172</v>
      </c>
      <c r="J184" s="93" t="s">
        <v>356</v>
      </c>
      <c r="K184" s="103" t="s">
        <v>65</v>
      </c>
      <c r="L184" s="117" t="n">
        <v>13</v>
      </c>
      <c r="M184" s="80" t="n">
        <f aca="false">(D184*F184)*B184</f>
        <v>0</v>
      </c>
    </row>
    <row r="185" customFormat="false" ht="12.75" hidden="false" customHeight="false" outlineLevel="0" collapsed="false">
      <c r="A185" s="114" t="s">
        <v>357</v>
      </c>
      <c r="B185" s="70"/>
      <c r="C185" s="82" t="s">
        <v>25</v>
      </c>
      <c r="D185" s="82" t="n">
        <v>15</v>
      </c>
      <c r="E185" s="98" t="n">
        <v>5</v>
      </c>
      <c r="F185" s="88" t="n">
        <v>0.81</v>
      </c>
      <c r="G185" s="74" t="n">
        <v>138</v>
      </c>
      <c r="H185" s="75" t="s">
        <v>26</v>
      </c>
      <c r="I185" s="119" t="s">
        <v>172</v>
      </c>
      <c r="J185" s="93" t="s">
        <v>278</v>
      </c>
      <c r="K185" s="103" t="s">
        <v>65</v>
      </c>
      <c r="L185" s="117" t="n">
        <v>13</v>
      </c>
      <c r="M185" s="80" t="n">
        <f aca="false">(D185*F185)*B185</f>
        <v>0</v>
      </c>
    </row>
    <row r="186" customFormat="false" ht="12.75" hidden="false" customHeight="false" outlineLevel="0" collapsed="false">
      <c r="A186" s="114" t="s">
        <v>358</v>
      </c>
      <c r="B186" s="70"/>
      <c r="C186" s="82" t="s">
        <v>25</v>
      </c>
      <c r="D186" s="82" t="n">
        <v>15</v>
      </c>
      <c r="E186" s="98" t="n">
        <v>5</v>
      </c>
      <c r="F186" s="88" t="n">
        <v>1.67</v>
      </c>
      <c r="G186" s="74" t="n">
        <v>284</v>
      </c>
      <c r="H186" s="75" t="s">
        <v>26</v>
      </c>
      <c r="I186" s="119" t="s">
        <v>359</v>
      </c>
      <c r="J186" s="93" t="s">
        <v>360</v>
      </c>
      <c r="K186" s="103" t="s">
        <v>65</v>
      </c>
      <c r="L186" s="117" t="n">
        <v>13</v>
      </c>
      <c r="M186" s="80" t="n">
        <f aca="false">(D186*F186)*B186</f>
        <v>0</v>
      </c>
    </row>
    <row r="187" customFormat="false" ht="12.75" hidden="false" customHeight="false" outlineLevel="0" collapsed="false">
      <c r="A187" s="114" t="s">
        <v>361</v>
      </c>
      <c r="B187" s="70"/>
      <c r="C187" s="82" t="s">
        <v>25</v>
      </c>
      <c r="D187" s="82" t="n">
        <v>15</v>
      </c>
      <c r="E187" s="98" t="n">
        <v>5</v>
      </c>
      <c r="F187" s="88" t="n">
        <v>1.29</v>
      </c>
      <c r="G187" s="74" t="n">
        <v>219</v>
      </c>
      <c r="H187" s="75" t="s">
        <v>26</v>
      </c>
      <c r="I187" s="119" t="s">
        <v>359</v>
      </c>
      <c r="J187" s="93" t="s">
        <v>362</v>
      </c>
      <c r="K187" s="103" t="s">
        <v>65</v>
      </c>
      <c r="L187" s="117" t="n">
        <v>13</v>
      </c>
      <c r="M187" s="80" t="n">
        <f aca="false">(D187*F187)*B187</f>
        <v>0</v>
      </c>
    </row>
    <row r="188" customFormat="false" ht="12.75" hidden="false" customHeight="false" outlineLevel="0" collapsed="false">
      <c r="A188" s="114" t="s">
        <v>363</v>
      </c>
      <c r="B188" s="70"/>
      <c r="C188" s="82" t="s">
        <v>25</v>
      </c>
      <c r="D188" s="82" t="n">
        <v>15</v>
      </c>
      <c r="E188" s="98" t="n">
        <v>5</v>
      </c>
      <c r="F188" s="88" t="n">
        <v>1.29</v>
      </c>
      <c r="G188" s="74" t="n">
        <v>219</v>
      </c>
      <c r="H188" s="75" t="s">
        <v>26</v>
      </c>
      <c r="I188" s="119" t="s">
        <v>359</v>
      </c>
      <c r="J188" s="93" t="s">
        <v>364</v>
      </c>
      <c r="K188" s="103" t="s">
        <v>65</v>
      </c>
      <c r="L188" s="117" t="n">
        <v>13</v>
      </c>
      <c r="M188" s="80" t="n">
        <f aca="false">(D188*F188)*B188</f>
        <v>0</v>
      </c>
    </row>
    <row r="189" customFormat="false" ht="12.75" hidden="false" customHeight="false" outlineLevel="0" collapsed="false">
      <c r="A189" s="114" t="s">
        <v>365</v>
      </c>
      <c r="B189" s="70"/>
      <c r="C189" s="82" t="s">
        <v>25</v>
      </c>
      <c r="D189" s="82" t="n">
        <v>20</v>
      </c>
      <c r="E189" s="98" t="n">
        <v>5</v>
      </c>
      <c r="F189" s="88" t="n">
        <v>0.68</v>
      </c>
      <c r="G189" s="74" t="n">
        <v>116</v>
      </c>
      <c r="H189" s="75" t="s">
        <v>26</v>
      </c>
      <c r="I189" s="119" t="s">
        <v>166</v>
      </c>
      <c r="J189" s="93" t="s">
        <v>180</v>
      </c>
      <c r="K189" s="103" t="s">
        <v>168</v>
      </c>
      <c r="L189" s="117" t="n">
        <v>13</v>
      </c>
      <c r="M189" s="80" t="n">
        <f aca="false">(D189*F189)*B189</f>
        <v>0</v>
      </c>
    </row>
    <row r="190" customFormat="false" ht="12.75" hidden="false" customHeight="false" outlineLevel="0" collapsed="false">
      <c r="A190" s="114" t="s">
        <v>366</v>
      </c>
      <c r="B190" s="70"/>
      <c r="C190" s="82" t="s">
        <v>25</v>
      </c>
      <c r="D190" s="82" t="n">
        <v>20</v>
      </c>
      <c r="E190" s="98" t="n">
        <v>5</v>
      </c>
      <c r="F190" s="73" t="n">
        <v>0.51</v>
      </c>
      <c r="G190" s="74" t="n">
        <v>87</v>
      </c>
      <c r="H190" s="75" t="s">
        <v>26</v>
      </c>
      <c r="I190" s="119" t="s">
        <v>166</v>
      </c>
      <c r="J190" s="93" t="s">
        <v>367</v>
      </c>
      <c r="K190" s="103" t="s">
        <v>168</v>
      </c>
      <c r="L190" s="117" t="n">
        <v>13</v>
      </c>
      <c r="M190" s="80" t="n">
        <f aca="false">(D190*F190)*B190</f>
        <v>0</v>
      </c>
    </row>
    <row r="191" customFormat="false" ht="12.75" hidden="false" customHeight="false" outlineLevel="0" collapsed="false">
      <c r="A191" s="114" t="s">
        <v>368</v>
      </c>
      <c r="B191" s="70"/>
      <c r="C191" s="82" t="s">
        <v>25</v>
      </c>
      <c r="D191" s="82" t="n">
        <v>20</v>
      </c>
      <c r="E191" s="98" t="n">
        <v>5</v>
      </c>
      <c r="F191" s="73" t="n">
        <v>0.58</v>
      </c>
      <c r="G191" s="74" t="n">
        <v>99</v>
      </c>
      <c r="H191" s="75" t="s">
        <v>26</v>
      </c>
      <c r="I191" s="119" t="s">
        <v>166</v>
      </c>
      <c r="J191" s="93" t="s">
        <v>369</v>
      </c>
      <c r="K191" s="103" t="s">
        <v>168</v>
      </c>
      <c r="L191" s="117" t="n">
        <v>13</v>
      </c>
      <c r="M191" s="80" t="n">
        <f aca="false">(D191*F191)*B191</f>
        <v>0</v>
      </c>
    </row>
    <row r="192" customFormat="false" ht="12.75" hidden="false" customHeight="false" outlineLevel="0" collapsed="false">
      <c r="A192" s="60"/>
      <c r="B192" s="81"/>
      <c r="C192" s="91"/>
      <c r="D192" s="91"/>
      <c r="E192" s="91"/>
      <c r="F192" s="88"/>
      <c r="G192" s="74" t="n">
        <v>0</v>
      </c>
      <c r="H192" s="130"/>
      <c r="I192" s="119"/>
      <c r="J192" s="63" t="s">
        <v>75</v>
      </c>
      <c r="K192" s="103"/>
      <c r="L192" s="131"/>
      <c r="M192" s="97" t="s">
        <v>4</v>
      </c>
    </row>
    <row r="193" customFormat="false" ht="12.75" hidden="false" customHeight="false" outlineLevel="0" collapsed="false">
      <c r="A193" s="118" t="s">
        <v>370</v>
      </c>
      <c r="B193" s="132"/>
      <c r="C193" s="71" t="s">
        <v>25</v>
      </c>
      <c r="D193" s="71" t="n">
        <v>30</v>
      </c>
      <c r="E193" s="72" t="n">
        <v>10</v>
      </c>
      <c r="F193" s="88" t="n">
        <v>1.39</v>
      </c>
      <c r="G193" s="74" t="n">
        <v>236</v>
      </c>
      <c r="H193" s="75" t="s">
        <v>26</v>
      </c>
      <c r="I193" s="119" t="s">
        <v>172</v>
      </c>
      <c r="J193" s="116" t="s">
        <v>371</v>
      </c>
      <c r="K193" s="103" t="s">
        <v>204</v>
      </c>
      <c r="L193" s="117" t="n">
        <v>13</v>
      </c>
      <c r="M193" s="80" t="n">
        <f aca="false">(D193*F193)*B193</f>
        <v>0</v>
      </c>
    </row>
    <row r="194" customFormat="false" ht="12.75" hidden="false" customHeight="false" outlineLevel="0" collapsed="false">
      <c r="A194" s="114" t="s">
        <v>372</v>
      </c>
      <c r="B194" s="132"/>
      <c r="C194" s="82" t="s">
        <v>25</v>
      </c>
      <c r="D194" s="71" t="n">
        <v>30</v>
      </c>
      <c r="E194" s="72" t="n">
        <v>10</v>
      </c>
      <c r="F194" s="88" t="n">
        <v>0.76</v>
      </c>
      <c r="G194" s="74" t="n">
        <v>129</v>
      </c>
      <c r="H194" s="75" t="s">
        <v>26</v>
      </c>
      <c r="I194" s="119" t="s">
        <v>172</v>
      </c>
      <c r="J194" s="93" t="s">
        <v>373</v>
      </c>
      <c r="K194" s="103" t="s">
        <v>204</v>
      </c>
      <c r="L194" s="117" t="n">
        <v>13</v>
      </c>
      <c r="M194" s="80" t="n">
        <f aca="false">(D194*F194)*B194</f>
        <v>0</v>
      </c>
    </row>
    <row r="195" customFormat="false" ht="12.75" hidden="false" customHeight="false" outlineLevel="0" collapsed="false">
      <c r="A195" s="114" t="s">
        <v>374</v>
      </c>
      <c r="B195" s="132"/>
      <c r="C195" s="82" t="s">
        <v>25</v>
      </c>
      <c r="D195" s="71" t="n">
        <v>30</v>
      </c>
      <c r="E195" s="72" t="n">
        <v>10</v>
      </c>
      <c r="F195" s="88" t="n">
        <v>0.89</v>
      </c>
      <c r="G195" s="74" t="n">
        <v>151</v>
      </c>
      <c r="H195" s="75" t="s">
        <v>26</v>
      </c>
      <c r="I195" s="119" t="s">
        <v>172</v>
      </c>
      <c r="J195" s="93" t="s">
        <v>375</v>
      </c>
      <c r="K195" s="103" t="s">
        <v>204</v>
      </c>
      <c r="L195" s="117" t="n">
        <v>13</v>
      </c>
      <c r="M195" s="80" t="n">
        <f aca="false">(D195*F195)*B195</f>
        <v>0</v>
      </c>
    </row>
    <row r="196" customFormat="false" ht="12.75" hidden="false" customHeight="false" outlineLevel="0" collapsed="false">
      <c r="A196" s="118" t="s">
        <v>376</v>
      </c>
      <c r="B196" s="132"/>
      <c r="C196" s="71" t="s">
        <v>25</v>
      </c>
      <c r="D196" s="71" t="n">
        <v>30</v>
      </c>
      <c r="E196" s="72" t="n">
        <v>10</v>
      </c>
      <c r="F196" s="88" t="n">
        <v>0.87</v>
      </c>
      <c r="G196" s="74" t="n">
        <v>148</v>
      </c>
      <c r="H196" s="75" t="s">
        <v>26</v>
      </c>
      <c r="I196" s="119" t="s">
        <v>172</v>
      </c>
      <c r="J196" s="116" t="s">
        <v>377</v>
      </c>
      <c r="K196" s="103" t="s">
        <v>204</v>
      </c>
      <c r="L196" s="117" t="n">
        <v>13</v>
      </c>
      <c r="M196" s="80" t="n">
        <f aca="false">(D196*F196)*B196</f>
        <v>0</v>
      </c>
    </row>
    <row r="197" customFormat="false" ht="12.75" hidden="false" customHeight="false" outlineLevel="0" collapsed="false">
      <c r="A197" s="114" t="s">
        <v>378</v>
      </c>
      <c r="B197" s="132"/>
      <c r="C197" s="82" t="s">
        <v>25</v>
      </c>
      <c r="D197" s="71" t="n">
        <v>30</v>
      </c>
      <c r="E197" s="72" t="n">
        <v>10</v>
      </c>
      <c r="F197" s="88" t="n">
        <v>0.87</v>
      </c>
      <c r="G197" s="74" t="n">
        <v>148</v>
      </c>
      <c r="H197" s="75" t="s">
        <v>26</v>
      </c>
      <c r="I197" s="119" t="s">
        <v>172</v>
      </c>
      <c r="J197" s="93" t="s">
        <v>278</v>
      </c>
      <c r="K197" s="103" t="s">
        <v>204</v>
      </c>
      <c r="L197" s="117" t="n">
        <v>13</v>
      </c>
      <c r="M197" s="80" t="n">
        <f aca="false">(D197*F197)*B197</f>
        <v>0</v>
      </c>
    </row>
    <row r="198" customFormat="false" ht="12.75" hidden="false" customHeight="false" outlineLevel="0" collapsed="false">
      <c r="A198" s="114" t="s">
        <v>379</v>
      </c>
      <c r="B198" s="132"/>
      <c r="C198" s="82" t="s">
        <v>25</v>
      </c>
      <c r="D198" s="82" t="n">
        <v>30</v>
      </c>
      <c r="E198" s="98" t="n">
        <v>15</v>
      </c>
      <c r="F198" s="88" t="n">
        <v>1.07</v>
      </c>
      <c r="G198" s="74" t="n">
        <v>182</v>
      </c>
      <c r="H198" s="75" t="s">
        <v>26</v>
      </c>
      <c r="I198" s="119" t="s">
        <v>380</v>
      </c>
      <c r="J198" s="93" t="s">
        <v>381</v>
      </c>
      <c r="K198" s="103" t="s">
        <v>199</v>
      </c>
      <c r="L198" s="117" t="n">
        <v>14</v>
      </c>
      <c r="M198" s="80" t="n">
        <f aca="false">(D198*F198)*B198</f>
        <v>0</v>
      </c>
    </row>
    <row r="199" customFormat="false" ht="12.75" hidden="false" customHeight="false" outlineLevel="0" collapsed="false">
      <c r="A199" s="114" t="s">
        <v>382</v>
      </c>
      <c r="B199" s="132"/>
      <c r="C199" s="82" t="s">
        <v>25</v>
      </c>
      <c r="D199" s="82" t="n">
        <v>30</v>
      </c>
      <c r="E199" s="98" t="n">
        <v>15</v>
      </c>
      <c r="F199" s="88" t="n">
        <v>0.92</v>
      </c>
      <c r="G199" s="74" t="n">
        <v>156</v>
      </c>
      <c r="H199" s="75" t="s">
        <v>26</v>
      </c>
      <c r="I199" s="119" t="s">
        <v>380</v>
      </c>
      <c r="J199" s="93" t="s">
        <v>383</v>
      </c>
      <c r="K199" s="103" t="s">
        <v>199</v>
      </c>
      <c r="L199" s="117" t="n">
        <v>14</v>
      </c>
      <c r="M199" s="80" t="n">
        <f aca="false">(D199*F199)*B199</f>
        <v>0</v>
      </c>
    </row>
    <row r="200" customFormat="false" ht="12.75" hidden="false" customHeight="false" outlineLevel="0" collapsed="false">
      <c r="A200" s="114" t="s">
        <v>384</v>
      </c>
      <c r="B200" s="132"/>
      <c r="C200" s="82" t="s">
        <v>25</v>
      </c>
      <c r="D200" s="82" t="n">
        <v>30</v>
      </c>
      <c r="E200" s="98" t="n">
        <v>15</v>
      </c>
      <c r="F200" s="88" t="n">
        <v>1.75</v>
      </c>
      <c r="G200" s="74" t="n">
        <v>298</v>
      </c>
      <c r="H200" s="75" t="s">
        <v>26</v>
      </c>
      <c r="I200" s="119" t="s">
        <v>385</v>
      </c>
      <c r="J200" s="93" t="s">
        <v>386</v>
      </c>
      <c r="K200" s="103" t="s">
        <v>199</v>
      </c>
      <c r="L200" s="117" t="n">
        <v>14</v>
      </c>
      <c r="M200" s="80" t="n">
        <f aca="false">(D200*F200)*B200</f>
        <v>0</v>
      </c>
    </row>
    <row r="201" customFormat="false" ht="12.75" hidden="false" customHeight="false" outlineLevel="0" collapsed="false">
      <c r="A201" s="60"/>
      <c r="B201" s="81"/>
      <c r="C201" s="91"/>
      <c r="D201" s="91"/>
      <c r="E201" s="91"/>
      <c r="F201" s="88"/>
      <c r="G201" s="74" t="n">
        <v>0</v>
      </c>
      <c r="H201" s="130"/>
      <c r="I201" s="119"/>
      <c r="J201" s="63" t="s">
        <v>181</v>
      </c>
      <c r="K201" s="103"/>
      <c r="L201" s="131"/>
      <c r="M201" s="97" t="s">
        <v>4</v>
      </c>
    </row>
    <row r="202" customFormat="false" ht="12.75" hidden="false" customHeight="false" outlineLevel="0" collapsed="false">
      <c r="A202" s="118" t="s">
        <v>387</v>
      </c>
      <c r="B202" s="70"/>
      <c r="C202" s="71" t="s">
        <v>25</v>
      </c>
      <c r="D202" s="71" t="n">
        <v>20</v>
      </c>
      <c r="E202" s="72" t="n">
        <v>3</v>
      </c>
      <c r="F202" s="88" t="n">
        <v>0.97</v>
      </c>
      <c r="G202" s="74" t="n">
        <v>165</v>
      </c>
      <c r="H202" s="75" t="s">
        <v>26</v>
      </c>
      <c r="I202" s="119"/>
      <c r="J202" s="116" t="s">
        <v>192</v>
      </c>
      <c r="K202" s="103" t="s">
        <v>184</v>
      </c>
      <c r="L202" s="117" t="n">
        <v>14</v>
      </c>
      <c r="M202" s="80" t="n">
        <f aca="false">(D202*F202)*B202</f>
        <v>0</v>
      </c>
    </row>
    <row r="203" customFormat="false" ht="12.75" hidden="false" customHeight="false" outlineLevel="0" collapsed="false">
      <c r="A203" s="133" t="s">
        <v>388</v>
      </c>
      <c r="B203" s="70"/>
      <c r="C203" s="105" t="s">
        <v>25</v>
      </c>
      <c r="D203" s="71" t="n">
        <v>20</v>
      </c>
      <c r="E203" s="72" t="n">
        <v>3</v>
      </c>
      <c r="F203" s="88" t="n">
        <v>0.95</v>
      </c>
      <c r="G203" s="74" t="n">
        <v>162</v>
      </c>
      <c r="H203" s="75" t="s">
        <v>26</v>
      </c>
      <c r="I203" s="119"/>
      <c r="J203" s="134" t="s">
        <v>194</v>
      </c>
      <c r="K203" s="103" t="s">
        <v>184</v>
      </c>
      <c r="L203" s="117" t="n">
        <v>14</v>
      </c>
      <c r="M203" s="80" t="n">
        <f aca="false">(D203*F203)*B203</f>
        <v>0</v>
      </c>
    </row>
    <row r="204" customFormat="false" ht="12.75" hidden="false" customHeight="false" outlineLevel="0" collapsed="false">
      <c r="A204" s="114" t="s">
        <v>389</v>
      </c>
      <c r="B204" s="70"/>
      <c r="C204" s="82" t="s">
        <v>25</v>
      </c>
      <c r="D204" s="71" t="n">
        <v>20</v>
      </c>
      <c r="E204" s="72" t="n">
        <v>3</v>
      </c>
      <c r="F204" s="88" t="n">
        <v>0.95</v>
      </c>
      <c r="G204" s="74" t="n">
        <v>162</v>
      </c>
      <c r="H204" s="75" t="s">
        <v>26</v>
      </c>
      <c r="I204" s="119"/>
      <c r="J204" s="93" t="s">
        <v>390</v>
      </c>
      <c r="K204" s="103" t="s">
        <v>184</v>
      </c>
      <c r="L204" s="117" t="n">
        <v>14</v>
      </c>
      <c r="M204" s="80" t="n">
        <f aca="false">(D204*F204)*B204</f>
        <v>0</v>
      </c>
    </row>
    <row r="205" customFormat="false" ht="12.75" hidden="false" customHeight="false" outlineLevel="0" collapsed="false">
      <c r="A205" s="114" t="s">
        <v>391</v>
      </c>
      <c r="B205" s="70"/>
      <c r="C205" s="82" t="s">
        <v>25</v>
      </c>
      <c r="D205" s="71" t="n">
        <v>20</v>
      </c>
      <c r="E205" s="72" t="n">
        <v>3</v>
      </c>
      <c r="F205" s="88" t="n">
        <v>1</v>
      </c>
      <c r="G205" s="74" t="n">
        <v>170</v>
      </c>
      <c r="H205" s="75" t="s">
        <v>26</v>
      </c>
      <c r="I205" s="119"/>
      <c r="J205" s="93" t="s">
        <v>392</v>
      </c>
      <c r="K205" s="103" t="s">
        <v>184</v>
      </c>
      <c r="L205" s="117" t="n">
        <v>14</v>
      </c>
      <c r="M205" s="80" t="n">
        <f aca="false">(D205*F205)*B205</f>
        <v>0</v>
      </c>
    </row>
    <row r="206" customFormat="false" ht="12.75" hidden="false" customHeight="false" outlineLevel="0" collapsed="false">
      <c r="A206" s="133" t="s">
        <v>393</v>
      </c>
      <c r="B206" s="70"/>
      <c r="C206" s="105" t="s">
        <v>25</v>
      </c>
      <c r="D206" s="71" t="n">
        <v>20</v>
      </c>
      <c r="E206" s="72" t="n">
        <v>3</v>
      </c>
      <c r="F206" s="88" t="n">
        <v>1</v>
      </c>
      <c r="G206" s="74" t="n">
        <v>170</v>
      </c>
      <c r="H206" s="75" t="s">
        <v>26</v>
      </c>
      <c r="I206" s="119"/>
      <c r="J206" s="134" t="s">
        <v>190</v>
      </c>
      <c r="K206" s="103" t="s">
        <v>184</v>
      </c>
      <c r="L206" s="117" t="n">
        <v>14</v>
      </c>
      <c r="M206" s="80" t="n">
        <f aca="false">(D206*F206)*B206</f>
        <v>0</v>
      </c>
    </row>
    <row r="207" customFormat="false" ht="12.75" hidden="false" customHeight="false" outlineLevel="0" collapsed="false">
      <c r="A207" s="114" t="s">
        <v>394</v>
      </c>
      <c r="B207" s="70"/>
      <c r="C207" s="82" t="s">
        <v>25</v>
      </c>
      <c r="D207" s="71" t="n">
        <v>20</v>
      </c>
      <c r="E207" s="72" t="n">
        <v>3</v>
      </c>
      <c r="F207" s="88" t="n">
        <v>0.97</v>
      </c>
      <c r="G207" s="74" t="n">
        <v>165</v>
      </c>
      <c r="H207" s="75" t="s">
        <v>26</v>
      </c>
      <c r="I207" s="119"/>
      <c r="J207" s="93" t="s">
        <v>395</v>
      </c>
      <c r="K207" s="103" t="s">
        <v>184</v>
      </c>
      <c r="L207" s="117" t="n">
        <v>14</v>
      </c>
      <c r="M207" s="80" t="n">
        <f aca="false">(D207*F207)*B207</f>
        <v>0</v>
      </c>
    </row>
    <row r="208" customFormat="false" ht="12.75" hidden="false" customHeight="false" outlineLevel="0" collapsed="false">
      <c r="A208" s="133" t="s">
        <v>396</v>
      </c>
      <c r="B208" s="70"/>
      <c r="C208" s="105" t="s">
        <v>25</v>
      </c>
      <c r="D208" s="71" t="n">
        <v>20</v>
      </c>
      <c r="E208" s="72" t="n">
        <v>3</v>
      </c>
      <c r="F208" s="88" t="n">
        <v>1</v>
      </c>
      <c r="G208" s="74" t="n">
        <v>170</v>
      </c>
      <c r="H208" s="75" t="s">
        <v>26</v>
      </c>
      <c r="I208" s="119"/>
      <c r="J208" s="134" t="s">
        <v>68</v>
      </c>
      <c r="K208" s="103" t="s">
        <v>184</v>
      </c>
      <c r="L208" s="117" t="n">
        <v>14</v>
      </c>
      <c r="M208" s="80" t="n">
        <f aca="false">(D208*F208)*B208</f>
        <v>0</v>
      </c>
    </row>
    <row r="209" customFormat="false" ht="12.75" hidden="false" customHeight="false" outlineLevel="0" collapsed="false">
      <c r="A209" s="114" t="s">
        <v>397</v>
      </c>
      <c r="B209" s="70"/>
      <c r="C209" s="82" t="s">
        <v>25</v>
      </c>
      <c r="D209" s="71" t="n">
        <v>20</v>
      </c>
      <c r="E209" s="72" t="n">
        <v>3</v>
      </c>
      <c r="F209" s="88" t="n">
        <v>0.95</v>
      </c>
      <c r="G209" s="74" t="n">
        <v>162</v>
      </c>
      <c r="H209" s="75" t="s">
        <v>26</v>
      </c>
      <c r="I209" s="119"/>
      <c r="J209" s="93" t="s">
        <v>398</v>
      </c>
      <c r="K209" s="103" t="s">
        <v>184</v>
      </c>
      <c r="L209" s="117" t="n">
        <v>14</v>
      </c>
      <c r="M209" s="80" t="n">
        <f aca="false">(D209*F209)*B209</f>
        <v>0</v>
      </c>
    </row>
    <row r="210" customFormat="false" ht="12.75" hidden="false" customHeight="false" outlineLevel="0" collapsed="false">
      <c r="A210" s="114" t="s">
        <v>399</v>
      </c>
      <c r="B210" s="70"/>
      <c r="C210" s="82" t="s">
        <v>25</v>
      </c>
      <c r="D210" s="71" t="n">
        <v>20</v>
      </c>
      <c r="E210" s="72" t="n">
        <v>3</v>
      </c>
      <c r="F210" s="88" t="n">
        <v>0.95</v>
      </c>
      <c r="G210" s="74" t="n">
        <v>162</v>
      </c>
      <c r="H210" s="75" t="s">
        <v>26</v>
      </c>
      <c r="I210" s="119"/>
      <c r="J210" s="93" t="s">
        <v>278</v>
      </c>
      <c r="K210" s="103" t="s">
        <v>184</v>
      </c>
      <c r="L210" s="117" t="n">
        <v>14</v>
      </c>
      <c r="M210" s="80" t="n">
        <f aca="false">(D210*F210)*B210</f>
        <v>0</v>
      </c>
    </row>
    <row r="211" customFormat="false" ht="12.75" hidden="false" customHeight="false" outlineLevel="0" collapsed="false">
      <c r="A211" s="60"/>
      <c r="B211" s="81"/>
      <c r="C211" s="91"/>
      <c r="D211" s="91"/>
      <c r="E211" s="91"/>
      <c r="F211" s="88"/>
      <c r="G211" s="74" t="n">
        <v>0</v>
      </c>
      <c r="H211" s="130"/>
      <c r="I211" s="119"/>
      <c r="J211" s="63" t="s">
        <v>59</v>
      </c>
      <c r="K211" s="103"/>
      <c r="L211" s="131"/>
      <c r="M211" s="97" t="s">
        <v>4</v>
      </c>
    </row>
    <row r="212" customFormat="false" ht="12.75" hidden="false" customHeight="false" outlineLevel="0" collapsed="false">
      <c r="A212" s="118" t="s">
        <v>400</v>
      </c>
      <c r="B212" s="70"/>
      <c r="C212" s="71" t="s">
        <v>25</v>
      </c>
      <c r="D212" s="71" t="n">
        <v>25</v>
      </c>
      <c r="E212" s="72" t="n">
        <v>3</v>
      </c>
      <c r="F212" s="88" t="n">
        <v>0.67</v>
      </c>
      <c r="G212" s="74" t="n">
        <v>114</v>
      </c>
      <c r="H212" s="75" t="s">
        <v>26</v>
      </c>
      <c r="I212" s="119"/>
      <c r="J212" s="116" t="s">
        <v>401</v>
      </c>
      <c r="K212" s="103" t="s">
        <v>65</v>
      </c>
      <c r="L212" s="117" t="n">
        <v>14</v>
      </c>
      <c r="M212" s="80" t="n">
        <f aca="false">(D212*F212)*B212</f>
        <v>0</v>
      </c>
    </row>
    <row r="213" customFormat="false" ht="12.75" hidden="false" customHeight="false" outlineLevel="0" collapsed="false">
      <c r="A213" s="114" t="s">
        <v>402</v>
      </c>
      <c r="B213" s="70"/>
      <c r="C213" s="82" t="s">
        <v>25</v>
      </c>
      <c r="D213" s="82" t="n">
        <v>30</v>
      </c>
      <c r="E213" s="98" t="n">
        <v>15</v>
      </c>
      <c r="F213" s="88" t="n">
        <v>0.72</v>
      </c>
      <c r="G213" s="74" t="n">
        <v>122</v>
      </c>
      <c r="H213" s="75" t="s">
        <v>26</v>
      </c>
      <c r="I213" s="119"/>
      <c r="J213" s="93" t="s">
        <v>403</v>
      </c>
      <c r="K213" s="103" t="s">
        <v>404</v>
      </c>
      <c r="L213" s="117" t="n">
        <v>14</v>
      </c>
      <c r="M213" s="80" t="n">
        <f aca="false">(D213*F213)*B213</f>
        <v>0</v>
      </c>
    </row>
    <row r="214" customFormat="false" ht="12.75" hidden="false" customHeight="false" outlineLevel="0" collapsed="false">
      <c r="A214" s="114" t="s">
        <v>405</v>
      </c>
      <c r="B214" s="70"/>
      <c r="C214" s="82" t="s">
        <v>25</v>
      </c>
      <c r="D214" s="82" t="n">
        <v>30</v>
      </c>
      <c r="E214" s="98" t="n">
        <v>20</v>
      </c>
      <c r="F214" s="88" t="n">
        <v>0.62</v>
      </c>
      <c r="G214" s="74" t="n">
        <v>105</v>
      </c>
      <c r="H214" s="75" t="s">
        <v>26</v>
      </c>
      <c r="I214" s="119"/>
      <c r="J214" s="93" t="s">
        <v>406</v>
      </c>
      <c r="K214" s="103" t="s">
        <v>407</v>
      </c>
      <c r="L214" s="117" t="n">
        <v>14</v>
      </c>
      <c r="M214" s="80" t="n">
        <f aca="false">(D214*F214)*B214</f>
        <v>0</v>
      </c>
    </row>
    <row r="215" customFormat="false" ht="12.75" hidden="false" customHeight="false" outlineLevel="0" collapsed="false">
      <c r="A215" s="114" t="s">
        <v>408</v>
      </c>
      <c r="B215" s="70"/>
      <c r="C215" s="82" t="s">
        <v>25</v>
      </c>
      <c r="D215" s="82" t="n">
        <v>30</v>
      </c>
      <c r="E215" s="98" t="n">
        <v>20</v>
      </c>
      <c r="F215" s="88" t="n">
        <v>0.76</v>
      </c>
      <c r="G215" s="74" t="n">
        <v>129</v>
      </c>
      <c r="H215" s="75" t="s">
        <v>26</v>
      </c>
      <c r="I215" s="119"/>
      <c r="J215" s="93" t="s">
        <v>278</v>
      </c>
      <c r="K215" s="103" t="s">
        <v>407</v>
      </c>
      <c r="L215" s="117" t="n">
        <v>14</v>
      </c>
      <c r="M215" s="80" t="n">
        <f aca="false">(D215*F215)*B215</f>
        <v>0</v>
      </c>
    </row>
    <row r="216" customFormat="false" ht="12.75" hidden="false" customHeight="false" outlineLevel="0" collapsed="false">
      <c r="A216" s="84"/>
      <c r="B216" s="81"/>
      <c r="C216" s="91"/>
      <c r="D216" s="91"/>
      <c r="E216" s="91"/>
      <c r="F216" s="88"/>
      <c r="G216" s="74" t="n">
        <v>0</v>
      </c>
      <c r="H216" s="130"/>
      <c r="I216" s="119"/>
      <c r="J216" s="63" t="s">
        <v>409</v>
      </c>
      <c r="K216" s="103"/>
      <c r="L216" s="131"/>
      <c r="M216" s="97" t="s">
        <v>4</v>
      </c>
    </row>
    <row r="217" customFormat="false" ht="12.75" hidden="false" customHeight="false" outlineLevel="0" collapsed="false">
      <c r="A217" s="135" t="n">
        <v>37180</v>
      </c>
      <c r="B217" s="115"/>
      <c r="C217" s="82" t="s">
        <v>25</v>
      </c>
      <c r="D217" s="82" t="n">
        <v>30</v>
      </c>
      <c r="E217" s="82" t="n">
        <v>10</v>
      </c>
      <c r="F217" s="88" t="n">
        <v>0.65</v>
      </c>
      <c r="G217" s="74" t="n">
        <v>111</v>
      </c>
      <c r="H217" s="75" t="s">
        <v>26</v>
      </c>
      <c r="I217" s="119"/>
      <c r="J217" s="116" t="s">
        <v>410</v>
      </c>
      <c r="K217" s="103" t="s">
        <v>82</v>
      </c>
      <c r="L217" s="117" t="n">
        <v>15</v>
      </c>
      <c r="M217" s="80" t="n">
        <f aca="false">(D217*F217)*B217</f>
        <v>0</v>
      </c>
    </row>
    <row r="218" customFormat="false" ht="12.75" hidden="false" customHeight="false" outlineLevel="0" collapsed="false">
      <c r="A218" s="118" t="s">
        <v>411</v>
      </c>
      <c r="B218" s="115"/>
      <c r="C218" s="71" t="s">
        <v>25</v>
      </c>
      <c r="D218" s="71" t="n">
        <v>30</v>
      </c>
      <c r="E218" s="72" t="n">
        <v>10</v>
      </c>
      <c r="F218" s="88" t="n">
        <v>0.88</v>
      </c>
      <c r="G218" s="74" t="n">
        <v>150</v>
      </c>
      <c r="H218" s="75" t="s">
        <v>26</v>
      </c>
      <c r="I218" s="119"/>
      <c r="J218" s="116" t="s">
        <v>213</v>
      </c>
      <c r="K218" s="103" t="s">
        <v>82</v>
      </c>
      <c r="L218" s="117" t="n">
        <v>15</v>
      </c>
      <c r="M218" s="80" t="n">
        <f aca="false">(D218*F218)*B218</f>
        <v>0</v>
      </c>
    </row>
    <row r="219" customFormat="false" ht="12.75" hidden="false" customHeight="false" outlineLevel="0" collapsed="false">
      <c r="A219" s="114" t="s">
        <v>412</v>
      </c>
      <c r="B219" s="70"/>
      <c r="C219" s="82" t="s">
        <v>25</v>
      </c>
      <c r="D219" s="82" t="n">
        <v>30</v>
      </c>
      <c r="E219" s="98" t="n">
        <v>8</v>
      </c>
      <c r="F219" s="88" t="n">
        <v>0.61</v>
      </c>
      <c r="G219" s="74" t="n">
        <v>104</v>
      </c>
      <c r="H219" s="75" t="s">
        <v>26</v>
      </c>
      <c r="I219" s="119"/>
      <c r="J219" s="93" t="s">
        <v>413</v>
      </c>
      <c r="K219" s="103" t="s">
        <v>82</v>
      </c>
      <c r="L219" s="117" t="n">
        <v>15</v>
      </c>
      <c r="M219" s="80" t="n">
        <f aca="false">(D219*F219)*B219</f>
        <v>0</v>
      </c>
    </row>
    <row r="220" customFormat="false" ht="12.75" hidden="false" customHeight="false" outlineLevel="0" collapsed="false">
      <c r="A220" s="98"/>
      <c r="B220" s="81"/>
      <c r="C220" s="91"/>
      <c r="D220" s="91"/>
      <c r="E220" s="93"/>
      <c r="F220" s="88"/>
      <c r="G220" s="74" t="n">
        <v>0</v>
      </c>
      <c r="H220" s="130"/>
      <c r="I220" s="136"/>
      <c r="J220" s="63" t="s">
        <v>414</v>
      </c>
      <c r="K220" s="114"/>
      <c r="L220" s="131"/>
      <c r="M220" s="97" t="s">
        <v>4</v>
      </c>
    </row>
    <row r="221" customFormat="false" ht="12.75" hidden="false" customHeight="false" outlineLevel="0" collapsed="false">
      <c r="A221" s="118" t="s">
        <v>415</v>
      </c>
      <c r="B221" s="115"/>
      <c r="C221" s="71" t="s">
        <v>25</v>
      </c>
      <c r="D221" s="71" t="n">
        <v>30</v>
      </c>
      <c r="E221" s="72" t="n">
        <v>15</v>
      </c>
      <c r="F221" s="88" t="n">
        <v>0.87</v>
      </c>
      <c r="G221" s="74" t="n">
        <v>148</v>
      </c>
      <c r="H221" s="75" t="s">
        <v>26</v>
      </c>
      <c r="I221" s="119"/>
      <c r="J221" s="116" t="s">
        <v>416</v>
      </c>
      <c r="K221" s="103" t="s">
        <v>82</v>
      </c>
      <c r="L221" s="117" t="n">
        <v>15</v>
      </c>
      <c r="M221" s="80" t="n">
        <f aca="false">(D221*F221)*B221</f>
        <v>0</v>
      </c>
    </row>
    <row r="222" customFormat="false" ht="12.75" hidden="false" customHeight="false" outlineLevel="0" collapsed="false">
      <c r="A222" s="118" t="s">
        <v>417</v>
      </c>
      <c r="B222" s="115"/>
      <c r="C222" s="71" t="s">
        <v>25</v>
      </c>
      <c r="D222" s="71" t="n">
        <v>30</v>
      </c>
      <c r="E222" s="72" t="n">
        <v>10</v>
      </c>
      <c r="F222" s="88" t="n">
        <v>0.78</v>
      </c>
      <c r="G222" s="74" t="n">
        <v>133</v>
      </c>
      <c r="H222" s="75" t="s">
        <v>26</v>
      </c>
      <c r="I222" s="119"/>
      <c r="J222" s="116" t="s">
        <v>418</v>
      </c>
      <c r="K222" s="103" t="s">
        <v>82</v>
      </c>
      <c r="L222" s="117" t="n">
        <v>15</v>
      </c>
      <c r="M222" s="80" t="n">
        <f aca="false">(D222*F222)*B222</f>
        <v>0</v>
      </c>
    </row>
    <row r="223" customFormat="false" ht="12.75" hidden="false" customHeight="false" outlineLevel="0" collapsed="false">
      <c r="A223" s="118" t="s">
        <v>419</v>
      </c>
      <c r="B223" s="70"/>
      <c r="C223" s="71" t="s">
        <v>25</v>
      </c>
      <c r="D223" s="71" t="n">
        <v>30</v>
      </c>
      <c r="E223" s="72" t="n">
        <v>8</v>
      </c>
      <c r="F223" s="88" t="n">
        <v>0.78</v>
      </c>
      <c r="G223" s="74" t="n">
        <v>133</v>
      </c>
      <c r="H223" s="75" t="s">
        <v>26</v>
      </c>
      <c r="I223" s="119"/>
      <c r="J223" s="116" t="s">
        <v>211</v>
      </c>
      <c r="K223" s="103" t="s">
        <v>82</v>
      </c>
      <c r="L223" s="117" t="n">
        <v>15</v>
      </c>
      <c r="M223" s="80" t="n">
        <f aca="false">(D223*F223)*B223</f>
        <v>0</v>
      </c>
    </row>
    <row r="224" customFormat="false" ht="12.75" hidden="false" customHeight="false" outlineLevel="0" collapsed="false">
      <c r="A224" s="114" t="s">
        <v>420</v>
      </c>
      <c r="B224" s="115"/>
      <c r="C224" s="82" t="s">
        <v>25</v>
      </c>
      <c r="D224" s="82" t="n">
        <v>30</v>
      </c>
      <c r="E224" s="98" t="n">
        <v>8</v>
      </c>
      <c r="F224" s="88" t="n">
        <v>0.94</v>
      </c>
      <c r="G224" s="74" t="n">
        <v>160</v>
      </c>
      <c r="H224" s="75" t="s">
        <v>26</v>
      </c>
      <c r="I224" s="119"/>
      <c r="J224" s="93" t="s">
        <v>421</v>
      </c>
      <c r="K224" s="103" t="s">
        <v>82</v>
      </c>
      <c r="L224" s="117" t="n">
        <v>15</v>
      </c>
      <c r="M224" s="80" t="n">
        <f aca="false">(D224*F224)*B224</f>
        <v>0</v>
      </c>
    </row>
    <row r="225" customFormat="false" ht="12.75" hidden="false" customHeight="false" outlineLevel="0" collapsed="false">
      <c r="A225" s="114" t="s">
        <v>422</v>
      </c>
      <c r="B225" s="115"/>
      <c r="C225" s="82" t="s">
        <v>25</v>
      </c>
      <c r="D225" s="82" t="n">
        <v>30</v>
      </c>
      <c r="E225" s="98" t="n">
        <v>8</v>
      </c>
      <c r="F225" s="88" t="n">
        <v>1.43</v>
      </c>
      <c r="G225" s="74" t="n">
        <v>243</v>
      </c>
      <c r="H225" s="75" t="s">
        <v>26</v>
      </c>
      <c r="I225" s="119"/>
      <c r="J225" s="93" t="s">
        <v>423</v>
      </c>
      <c r="K225" s="103" t="s">
        <v>82</v>
      </c>
      <c r="L225" s="117" t="n">
        <v>15</v>
      </c>
      <c r="M225" s="80" t="n">
        <f aca="false">(D225*F225)*B225</f>
        <v>0</v>
      </c>
    </row>
    <row r="226" customFormat="false" ht="12.75" hidden="false" customHeight="false" outlineLevel="0" collapsed="false">
      <c r="A226" s="114" t="s">
        <v>424</v>
      </c>
      <c r="B226" s="115"/>
      <c r="C226" s="82" t="s">
        <v>25</v>
      </c>
      <c r="D226" s="82" t="n">
        <v>30</v>
      </c>
      <c r="E226" s="98" t="n">
        <v>8</v>
      </c>
      <c r="F226" s="88" t="n">
        <v>1.59</v>
      </c>
      <c r="G226" s="74" t="n">
        <v>270</v>
      </c>
      <c r="H226" s="75" t="s">
        <v>26</v>
      </c>
      <c r="I226" s="119"/>
      <c r="J226" s="93" t="s">
        <v>425</v>
      </c>
      <c r="K226" s="103" t="s">
        <v>82</v>
      </c>
      <c r="L226" s="117" t="n">
        <v>15</v>
      </c>
      <c r="M226" s="80" t="n">
        <f aca="false">(D226*F226)*B226</f>
        <v>0</v>
      </c>
    </row>
    <row r="227" customFormat="false" ht="12.75" hidden="false" customHeight="false" outlineLevel="0" collapsed="false">
      <c r="A227" s="114" t="s">
        <v>426</v>
      </c>
      <c r="B227" s="70"/>
      <c r="C227" s="82" t="s">
        <v>25</v>
      </c>
      <c r="D227" s="82" t="n">
        <v>30</v>
      </c>
      <c r="E227" s="98" t="n">
        <v>10</v>
      </c>
      <c r="F227" s="88" t="n">
        <v>0.58</v>
      </c>
      <c r="G227" s="74" t="n">
        <v>99</v>
      </c>
      <c r="H227" s="75" t="s">
        <v>26</v>
      </c>
      <c r="I227" s="119"/>
      <c r="J227" s="93" t="s">
        <v>427</v>
      </c>
      <c r="K227" s="103" t="s">
        <v>204</v>
      </c>
      <c r="L227" s="117" t="n">
        <v>15</v>
      </c>
      <c r="M227" s="80" t="n">
        <f aca="false">(D227*F227)*B227</f>
        <v>0</v>
      </c>
    </row>
    <row r="228" customFormat="false" ht="12.75" hidden="false" customHeight="false" outlineLevel="0" collapsed="false">
      <c r="A228" s="114" t="s">
        <v>428</v>
      </c>
      <c r="B228" s="137"/>
      <c r="C228" s="82" t="s">
        <v>25</v>
      </c>
      <c r="D228" s="82" t="n">
        <v>30</v>
      </c>
      <c r="E228" s="98" t="n">
        <v>8</v>
      </c>
      <c r="F228" s="88" t="n">
        <v>0.52</v>
      </c>
      <c r="G228" s="74" t="n">
        <v>88</v>
      </c>
      <c r="H228" s="75" t="s">
        <v>26</v>
      </c>
      <c r="I228" s="119"/>
      <c r="J228" s="93" t="s">
        <v>429</v>
      </c>
      <c r="K228" s="103" t="s">
        <v>404</v>
      </c>
      <c r="L228" s="117" t="n">
        <v>15</v>
      </c>
      <c r="M228" s="80" t="n">
        <f aca="false">(D228*F228)*B228</f>
        <v>0</v>
      </c>
    </row>
    <row r="229" customFormat="false" ht="12.75" hidden="false" customHeight="false" outlineLevel="0" collapsed="false">
      <c r="A229" s="114" t="s">
        <v>430</v>
      </c>
      <c r="B229" s="70"/>
      <c r="C229" s="82" t="s">
        <v>25</v>
      </c>
      <c r="D229" s="82" t="n">
        <v>25</v>
      </c>
      <c r="E229" s="98" t="n">
        <v>15</v>
      </c>
      <c r="F229" s="88" t="n">
        <v>0.77</v>
      </c>
      <c r="G229" s="74" t="n">
        <v>131</v>
      </c>
      <c r="H229" s="75" t="s">
        <v>26</v>
      </c>
      <c r="I229" s="119"/>
      <c r="J229" s="93" t="s">
        <v>207</v>
      </c>
      <c r="K229" s="103" t="s">
        <v>78</v>
      </c>
      <c r="L229" s="117" t="n">
        <v>15</v>
      </c>
      <c r="M229" s="80" t="n">
        <f aca="false">(D229*F229)*B229</f>
        <v>0</v>
      </c>
    </row>
    <row r="230" customFormat="false" ht="12.75" hidden="false" customHeight="false" outlineLevel="0" collapsed="false">
      <c r="A230" s="114" t="s">
        <v>431</v>
      </c>
      <c r="B230" s="70"/>
      <c r="C230" s="82" t="s">
        <v>25</v>
      </c>
      <c r="D230" s="82" t="n">
        <v>25</v>
      </c>
      <c r="E230" s="98" t="n">
        <v>8</v>
      </c>
      <c r="F230" s="88" t="n">
        <v>0.74</v>
      </c>
      <c r="G230" s="74" t="n">
        <v>126</v>
      </c>
      <c r="H230" s="75" t="s">
        <v>26</v>
      </c>
      <c r="I230" s="119"/>
      <c r="J230" s="93" t="s">
        <v>432</v>
      </c>
      <c r="K230" s="103" t="s">
        <v>433</v>
      </c>
      <c r="L230" s="117" t="n">
        <v>15</v>
      </c>
      <c r="M230" s="80" t="n">
        <f aca="false">(D230*F230)*B230</f>
        <v>0</v>
      </c>
    </row>
    <row r="231" customFormat="false" ht="12.75" hidden="false" customHeight="false" outlineLevel="0" collapsed="false">
      <c r="A231" s="114" t="s">
        <v>434</v>
      </c>
      <c r="B231" s="70"/>
      <c r="C231" s="82" t="s">
        <v>25</v>
      </c>
      <c r="D231" s="82" t="n">
        <v>25</v>
      </c>
      <c r="E231" s="98" t="n">
        <v>10</v>
      </c>
      <c r="F231" s="88" t="n">
        <v>0.81</v>
      </c>
      <c r="G231" s="74" t="n">
        <v>138</v>
      </c>
      <c r="H231" s="75" t="s">
        <v>26</v>
      </c>
      <c r="I231" s="119"/>
      <c r="J231" s="93" t="s">
        <v>435</v>
      </c>
      <c r="K231" s="103" t="s">
        <v>436</v>
      </c>
      <c r="L231" s="117" t="n">
        <v>15</v>
      </c>
      <c r="M231" s="80" t="n">
        <f aca="false">(D231*F231)*B231</f>
        <v>0</v>
      </c>
    </row>
    <row r="232" customFormat="false" ht="12.75" hidden="false" customHeight="false" outlineLevel="0" collapsed="false">
      <c r="A232" s="114" t="s">
        <v>437</v>
      </c>
      <c r="B232" s="70"/>
      <c r="C232" s="82" t="s">
        <v>25</v>
      </c>
      <c r="D232" s="82" t="n">
        <v>25</v>
      </c>
      <c r="E232" s="98" t="n">
        <v>10</v>
      </c>
      <c r="F232" s="88" t="n">
        <v>1.05</v>
      </c>
      <c r="G232" s="74" t="n">
        <v>179</v>
      </c>
      <c r="H232" s="75" t="s">
        <v>26</v>
      </c>
      <c r="I232" s="119"/>
      <c r="J232" s="93" t="s">
        <v>438</v>
      </c>
      <c r="K232" s="103" t="s">
        <v>404</v>
      </c>
      <c r="L232" s="117" t="n">
        <v>15</v>
      </c>
      <c r="M232" s="80" t="n">
        <f aca="false">(D232*F232)*B232</f>
        <v>0</v>
      </c>
    </row>
    <row r="233" customFormat="false" ht="12.75" hidden="false" customHeight="false" outlineLevel="0" collapsed="false">
      <c r="A233" s="114" t="s">
        <v>439</v>
      </c>
      <c r="B233" s="70"/>
      <c r="C233" s="82" t="s">
        <v>25</v>
      </c>
      <c r="D233" s="82" t="n">
        <v>15</v>
      </c>
      <c r="E233" s="98" t="n">
        <v>1</v>
      </c>
      <c r="F233" s="88" t="n">
        <v>2.43</v>
      </c>
      <c r="G233" s="74" t="n">
        <v>413</v>
      </c>
      <c r="H233" s="75" t="s">
        <v>26</v>
      </c>
      <c r="I233" s="119"/>
      <c r="J233" s="93" t="s">
        <v>440</v>
      </c>
      <c r="K233" s="103" t="s">
        <v>62</v>
      </c>
      <c r="L233" s="117" t="n">
        <v>15</v>
      </c>
      <c r="M233" s="80" t="n">
        <f aca="false">(D233*F233)*B233</f>
        <v>0</v>
      </c>
    </row>
    <row r="234" customFormat="false" ht="12.75" hidden="false" customHeight="false" outlineLevel="0" collapsed="false">
      <c r="A234" s="114" t="s">
        <v>441</v>
      </c>
      <c r="B234" s="70"/>
      <c r="C234" s="82" t="s">
        <v>25</v>
      </c>
      <c r="D234" s="82" t="n">
        <v>15</v>
      </c>
      <c r="E234" s="98" t="n">
        <v>1</v>
      </c>
      <c r="F234" s="88" t="n">
        <v>1.33</v>
      </c>
      <c r="G234" s="74" t="n">
        <v>226</v>
      </c>
      <c r="H234" s="75" t="s">
        <v>26</v>
      </c>
      <c r="I234" s="119"/>
      <c r="J234" s="93" t="s">
        <v>442</v>
      </c>
      <c r="K234" s="103" t="s">
        <v>62</v>
      </c>
      <c r="L234" s="117" t="n">
        <v>16</v>
      </c>
      <c r="M234" s="80" t="n">
        <f aca="false">(D234*F234)*B234</f>
        <v>0</v>
      </c>
    </row>
    <row r="235" customFormat="false" ht="12.75" hidden="false" customHeight="false" outlineLevel="0" collapsed="false">
      <c r="A235" s="114" t="s">
        <v>443</v>
      </c>
      <c r="B235" s="70"/>
      <c r="C235" s="82" t="s">
        <v>25</v>
      </c>
      <c r="D235" s="82" t="n">
        <v>30</v>
      </c>
      <c r="E235" s="98" t="n">
        <v>8</v>
      </c>
      <c r="F235" s="88" t="n">
        <v>0.74</v>
      </c>
      <c r="G235" s="74" t="n">
        <v>126</v>
      </c>
      <c r="H235" s="75" t="s">
        <v>26</v>
      </c>
      <c r="I235" s="119"/>
      <c r="J235" s="93" t="s">
        <v>444</v>
      </c>
      <c r="K235" s="103" t="s">
        <v>82</v>
      </c>
      <c r="L235" s="117" t="n">
        <v>16</v>
      </c>
      <c r="M235" s="80" t="n">
        <f aca="false">(D235*F235)*B235</f>
        <v>0</v>
      </c>
    </row>
    <row r="236" customFormat="false" ht="12.75" hidden="false" customHeight="false" outlineLevel="0" collapsed="false">
      <c r="A236" s="114" t="s">
        <v>445</v>
      </c>
      <c r="B236" s="132"/>
      <c r="C236" s="82" t="s">
        <v>25</v>
      </c>
      <c r="D236" s="82" t="n">
        <v>30</v>
      </c>
      <c r="E236" s="98" t="n">
        <v>15</v>
      </c>
      <c r="F236" s="88" t="n">
        <v>0.69</v>
      </c>
      <c r="G236" s="74" t="n">
        <v>117</v>
      </c>
      <c r="H236" s="75" t="s">
        <v>26</v>
      </c>
      <c r="I236" s="119"/>
      <c r="J236" s="93" t="s">
        <v>446</v>
      </c>
      <c r="K236" s="103" t="s">
        <v>82</v>
      </c>
      <c r="L236" s="117" t="n">
        <v>16</v>
      </c>
      <c r="M236" s="80" t="n">
        <f aca="false">(D236*F236)*B236</f>
        <v>0</v>
      </c>
    </row>
    <row r="237" customFormat="false" ht="12.75" hidden="false" customHeight="false" outlineLevel="0" collapsed="false">
      <c r="A237" s="114" t="s">
        <v>447</v>
      </c>
      <c r="B237" s="132"/>
      <c r="C237" s="82" t="s">
        <v>25</v>
      </c>
      <c r="D237" s="82" t="n">
        <v>30</v>
      </c>
      <c r="E237" s="98" t="n">
        <v>15</v>
      </c>
      <c r="F237" s="88" t="n">
        <v>0.84</v>
      </c>
      <c r="G237" s="74" t="n">
        <v>143</v>
      </c>
      <c r="H237" s="75" t="s">
        <v>26</v>
      </c>
      <c r="I237" s="119"/>
      <c r="J237" s="93" t="s">
        <v>448</v>
      </c>
      <c r="K237" s="103" t="s">
        <v>82</v>
      </c>
      <c r="L237" s="117" t="n">
        <v>16</v>
      </c>
      <c r="M237" s="80" t="n">
        <f aca="false">(D237*F237)*B237</f>
        <v>0</v>
      </c>
    </row>
    <row r="238" customFormat="false" ht="12.75" hidden="false" customHeight="false" outlineLevel="0" collapsed="false">
      <c r="A238" s="114" t="s">
        <v>449</v>
      </c>
      <c r="B238" s="70"/>
      <c r="C238" s="82" t="s">
        <v>25</v>
      </c>
      <c r="D238" s="82" t="n">
        <v>30</v>
      </c>
      <c r="E238" s="98" t="n">
        <v>20</v>
      </c>
      <c r="F238" s="88" t="n">
        <v>0.74</v>
      </c>
      <c r="G238" s="74" t="n">
        <v>126</v>
      </c>
      <c r="H238" s="75" t="s">
        <v>26</v>
      </c>
      <c r="I238" s="119"/>
      <c r="J238" s="93" t="s">
        <v>450</v>
      </c>
      <c r="K238" s="103" t="s">
        <v>404</v>
      </c>
      <c r="L238" s="117" t="n">
        <v>16</v>
      </c>
      <c r="M238" s="80" t="n">
        <f aca="false">(D238*F238)*B238</f>
        <v>0</v>
      </c>
    </row>
    <row r="239" customFormat="false" ht="12.75" hidden="false" customHeight="false" outlineLevel="0" collapsed="false">
      <c r="A239" s="114" t="s">
        <v>451</v>
      </c>
      <c r="B239" s="70"/>
      <c r="C239" s="82" t="s">
        <v>25</v>
      </c>
      <c r="D239" s="82" t="n">
        <v>25</v>
      </c>
      <c r="E239" s="98" t="n">
        <v>8</v>
      </c>
      <c r="F239" s="88" t="n">
        <v>0.95</v>
      </c>
      <c r="G239" s="74" t="n">
        <v>162</v>
      </c>
      <c r="H239" s="75" t="s">
        <v>26</v>
      </c>
      <c r="I239" s="119"/>
      <c r="J239" s="93" t="s">
        <v>452</v>
      </c>
      <c r="K239" s="103" t="s">
        <v>78</v>
      </c>
      <c r="L239" s="117" t="n">
        <v>16</v>
      </c>
      <c r="M239" s="80" t="n">
        <f aca="false">(D239*F239)*B239</f>
        <v>0</v>
      </c>
    </row>
    <row r="240" customFormat="false" ht="12.75" hidden="false" customHeight="false" outlineLevel="0" collapsed="false">
      <c r="A240" s="114" t="s">
        <v>453</v>
      </c>
      <c r="B240" s="70"/>
      <c r="C240" s="82" t="s">
        <v>25</v>
      </c>
      <c r="D240" s="82" t="n">
        <v>25</v>
      </c>
      <c r="E240" s="98" t="n">
        <v>8</v>
      </c>
      <c r="F240" s="88" t="n">
        <v>0.95</v>
      </c>
      <c r="G240" s="74" t="n">
        <v>162</v>
      </c>
      <c r="H240" s="75" t="s">
        <v>26</v>
      </c>
      <c r="I240" s="119"/>
      <c r="J240" s="93" t="s">
        <v>454</v>
      </c>
      <c r="K240" s="103" t="s">
        <v>78</v>
      </c>
      <c r="L240" s="117" t="n">
        <v>16</v>
      </c>
      <c r="M240" s="80" t="n">
        <f aca="false">(D240*F240)*B240</f>
        <v>0</v>
      </c>
    </row>
    <row r="241" customFormat="false" ht="12.75" hidden="false" customHeight="false" outlineLevel="0" collapsed="false">
      <c r="A241" s="114" t="s">
        <v>455</v>
      </c>
      <c r="B241" s="70"/>
      <c r="C241" s="82" t="s">
        <v>25</v>
      </c>
      <c r="D241" s="82" t="n">
        <v>30</v>
      </c>
      <c r="E241" s="98" t="n">
        <v>15</v>
      </c>
      <c r="F241" s="88" t="n">
        <v>0.91</v>
      </c>
      <c r="G241" s="74" t="n">
        <v>155</v>
      </c>
      <c r="H241" s="75" t="s">
        <v>26</v>
      </c>
      <c r="I241" s="119"/>
      <c r="J241" s="93" t="s">
        <v>456</v>
      </c>
      <c r="K241" s="103" t="s">
        <v>82</v>
      </c>
      <c r="L241" s="117" t="n">
        <v>16</v>
      </c>
      <c r="M241" s="80" t="n">
        <f aca="false">(D241*F241)*B241</f>
        <v>0</v>
      </c>
    </row>
    <row r="242" customFormat="false" ht="12.75" hidden="false" customHeight="false" outlineLevel="0" collapsed="false">
      <c r="A242" s="60"/>
      <c r="B242" s="81"/>
      <c r="C242" s="91"/>
      <c r="D242" s="91"/>
      <c r="E242" s="91"/>
      <c r="F242" s="88"/>
      <c r="G242" s="74" t="n">
        <v>0</v>
      </c>
      <c r="H242" s="130"/>
      <c r="I242" s="119"/>
      <c r="J242" s="63" t="s">
        <v>457</v>
      </c>
      <c r="K242" s="103"/>
      <c r="L242" s="131"/>
      <c r="M242" s="97" t="s">
        <v>4</v>
      </c>
    </row>
    <row r="243" customFormat="false" ht="12.75" hidden="false" customHeight="false" outlineLevel="0" collapsed="false">
      <c r="A243" s="118" t="s">
        <v>458</v>
      </c>
      <c r="B243" s="137"/>
      <c r="C243" s="71" t="s">
        <v>25</v>
      </c>
      <c r="D243" s="71" t="n">
        <v>20</v>
      </c>
      <c r="E243" s="72" t="n">
        <v>2</v>
      </c>
      <c r="F243" s="88" t="n">
        <v>1.13</v>
      </c>
      <c r="G243" s="74" t="n">
        <v>192</v>
      </c>
      <c r="H243" s="75" t="s">
        <v>26</v>
      </c>
      <c r="I243" s="119" t="s">
        <v>459</v>
      </c>
      <c r="J243" s="116" t="s">
        <v>460</v>
      </c>
      <c r="K243" s="103" t="s">
        <v>65</v>
      </c>
      <c r="L243" s="117" t="n">
        <v>16</v>
      </c>
      <c r="M243" s="80" t="n">
        <f aca="false">(D243*F243)*B243</f>
        <v>0</v>
      </c>
    </row>
    <row r="244" customFormat="false" ht="12.75" hidden="false" customHeight="false" outlineLevel="0" collapsed="false">
      <c r="A244" s="114" t="s">
        <v>461</v>
      </c>
      <c r="B244" s="137"/>
      <c r="C244" s="82" t="s">
        <v>25</v>
      </c>
      <c r="D244" s="71" t="n">
        <v>20</v>
      </c>
      <c r="E244" s="72" t="n">
        <v>2</v>
      </c>
      <c r="F244" s="88" t="n">
        <v>1.09</v>
      </c>
      <c r="G244" s="74" t="n">
        <v>185</v>
      </c>
      <c r="H244" s="75" t="s">
        <v>26</v>
      </c>
      <c r="I244" s="119" t="s">
        <v>462</v>
      </c>
      <c r="J244" s="93" t="s">
        <v>463</v>
      </c>
      <c r="K244" s="103" t="s">
        <v>65</v>
      </c>
      <c r="L244" s="117" t="n">
        <v>16</v>
      </c>
      <c r="M244" s="80" t="n">
        <f aca="false">(D244*F244)*B244</f>
        <v>0</v>
      </c>
    </row>
    <row r="245" customFormat="false" ht="12.75" hidden="false" customHeight="false" outlineLevel="0" collapsed="false">
      <c r="A245" s="114" t="s">
        <v>464</v>
      </c>
      <c r="B245" s="137"/>
      <c r="C245" s="82" t="s">
        <v>25</v>
      </c>
      <c r="D245" s="71" t="n">
        <v>20</v>
      </c>
      <c r="E245" s="72" t="n">
        <v>2</v>
      </c>
      <c r="F245" s="88" t="n">
        <v>0.84</v>
      </c>
      <c r="G245" s="74" t="n">
        <v>143</v>
      </c>
      <c r="H245" s="75" t="s">
        <v>26</v>
      </c>
      <c r="I245" s="119" t="s">
        <v>462</v>
      </c>
      <c r="J245" s="93" t="s">
        <v>465</v>
      </c>
      <c r="K245" s="103" t="s">
        <v>65</v>
      </c>
      <c r="L245" s="117" t="n">
        <v>16</v>
      </c>
      <c r="M245" s="80" t="n">
        <f aca="false">(D245*F245)*B245</f>
        <v>0</v>
      </c>
    </row>
    <row r="246" customFormat="false" ht="12.75" hidden="false" customHeight="false" outlineLevel="0" collapsed="false">
      <c r="A246" s="118" t="s">
        <v>466</v>
      </c>
      <c r="B246" s="137"/>
      <c r="C246" s="71" t="s">
        <v>25</v>
      </c>
      <c r="D246" s="71" t="n">
        <v>20</v>
      </c>
      <c r="E246" s="72" t="n">
        <v>2</v>
      </c>
      <c r="F246" s="88" t="n">
        <v>0.84</v>
      </c>
      <c r="G246" s="74" t="n">
        <v>143</v>
      </c>
      <c r="H246" s="75" t="s">
        <v>26</v>
      </c>
      <c r="I246" s="119" t="s">
        <v>462</v>
      </c>
      <c r="J246" s="116" t="s">
        <v>467</v>
      </c>
      <c r="K246" s="103" t="s">
        <v>65</v>
      </c>
      <c r="L246" s="117" t="n">
        <v>16</v>
      </c>
      <c r="M246" s="80" t="n">
        <f aca="false">(D246*F246)*B246</f>
        <v>0</v>
      </c>
    </row>
    <row r="247" customFormat="false" ht="12.75" hidden="false" customHeight="false" outlineLevel="0" collapsed="false">
      <c r="A247" s="114" t="s">
        <v>468</v>
      </c>
      <c r="B247" s="137"/>
      <c r="C247" s="82" t="s">
        <v>25</v>
      </c>
      <c r="D247" s="71" t="n">
        <v>20</v>
      </c>
      <c r="E247" s="72" t="n">
        <v>2</v>
      </c>
      <c r="F247" s="88" t="n">
        <v>0.84</v>
      </c>
      <c r="G247" s="74" t="n">
        <v>143</v>
      </c>
      <c r="H247" s="75" t="s">
        <v>26</v>
      </c>
      <c r="I247" s="119" t="s">
        <v>462</v>
      </c>
      <c r="J247" s="93" t="s">
        <v>469</v>
      </c>
      <c r="K247" s="103" t="s">
        <v>65</v>
      </c>
      <c r="L247" s="117" t="n">
        <v>16</v>
      </c>
      <c r="M247" s="80" t="n">
        <f aca="false">(D247*F247)*B247</f>
        <v>0</v>
      </c>
    </row>
    <row r="248" customFormat="false" ht="12.75" hidden="false" customHeight="false" outlineLevel="0" collapsed="false">
      <c r="A248" s="114" t="s">
        <v>470</v>
      </c>
      <c r="B248" s="137"/>
      <c r="C248" s="82" t="s">
        <v>25</v>
      </c>
      <c r="D248" s="71" t="n">
        <v>20</v>
      </c>
      <c r="E248" s="72" t="n">
        <v>2</v>
      </c>
      <c r="F248" s="88" t="n">
        <v>0.83</v>
      </c>
      <c r="G248" s="74" t="n">
        <v>141</v>
      </c>
      <c r="H248" s="75" t="s">
        <v>26</v>
      </c>
      <c r="I248" s="119" t="s">
        <v>462</v>
      </c>
      <c r="J248" s="93" t="s">
        <v>471</v>
      </c>
      <c r="K248" s="103" t="s">
        <v>65</v>
      </c>
      <c r="L248" s="117" t="n">
        <v>16</v>
      </c>
      <c r="M248" s="80" t="n">
        <f aca="false">(D248*F248)*B248</f>
        <v>0</v>
      </c>
    </row>
    <row r="249" customFormat="false" ht="12.75" hidden="false" customHeight="false" outlineLevel="0" collapsed="false">
      <c r="A249" s="118" t="s">
        <v>472</v>
      </c>
      <c r="B249" s="137"/>
      <c r="C249" s="71" t="s">
        <v>25</v>
      </c>
      <c r="D249" s="71" t="n">
        <v>20</v>
      </c>
      <c r="E249" s="72" t="n">
        <v>2</v>
      </c>
      <c r="F249" s="88" t="n">
        <v>1.13</v>
      </c>
      <c r="G249" s="74" t="n">
        <v>192</v>
      </c>
      <c r="H249" s="75" t="s">
        <v>26</v>
      </c>
      <c r="I249" s="119" t="s">
        <v>459</v>
      </c>
      <c r="J249" s="116" t="s">
        <v>473</v>
      </c>
      <c r="K249" s="103" t="s">
        <v>65</v>
      </c>
      <c r="L249" s="117" t="n">
        <v>16</v>
      </c>
      <c r="M249" s="80" t="n">
        <f aca="false">(D249*F249)*B249</f>
        <v>0</v>
      </c>
    </row>
    <row r="250" customFormat="false" ht="12.75" hidden="false" customHeight="false" outlineLevel="0" collapsed="false">
      <c r="A250" s="114" t="s">
        <v>474</v>
      </c>
      <c r="B250" s="137"/>
      <c r="C250" s="82" t="s">
        <v>25</v>
      </c>
      <c r="D250" s="71" t="n">
        <v>20</v>
      </c>
      <c r="E250" s="72" t="n">
        <v>2</v>
      </c>
      <c r="F250" s="88" t="n">
        <v>1.13</v>
      </c>
      <c r="G250" s="74" t="n">
        <v>192</v>
      </c>
      <c r="H250" s="75" t="s">
        <v>26</v>
      </c>
      <c r="I250" s="119" t="s">
        <v>459</v>
      </c>
      <c r="J250" s="93" t="s">
        <v>475</v>
      </c>
      <c r="K250" s="103" t="s">
        <v>65</v>
      </c>
      <c r="L250" s="117" t="n">
        <v>16</v>
      </c>
      <c r="M250" s="80" t="n">
        <f aca="false">(D250*F250)*B250</f>
        <v>0</v>
      </c>
    </row>
    <row r="251" customFormat="false" ht="12.75" hidden="false" customHeight="false" outlineLevel="0" collapsed="false">
      <c r="A251" s="114" t="s">
        <v>476</v>
      </c>
      <c r="B251" s="137"/>
      <c r="C251" s="82" t="s">
        <v>25</v>
      </c>
      <c r="D251" s="71" t="n">
        <v>20</v>
      </c>
      <c r="E251" s="72" t="n">
        <v>2</v>
      </c>
      <c r="F251" s="88" t="n">
        <v>0.84</v>
      </c>
      <c r="G251" s="74" t="n">
        <v>143</v>
      </c>
      <c r="H251" s="75" t="s">
        <v>26</v>
      </c>
      <c r="I251" s="119" t="s">
        <v>459</v>
      </c>
      <c r="J251" s="93" t="s">
        <v>477</v>
      </c>
      <c r="K251" s="103" t="s">
        <v>65</v>
      </c>
      <c r="L251" s="117" t="n">
        <v>17</v>
      </c>
      <c r="M251" s="80" t="n">
        <f aca="false">(D251*F251)*B251</f>
        <v>0</v>
      </c>
    </row>
    <row r="252" customFormat="false" ht="12.75" hidden="false" customHeight="false" outlineLevel="0" collapsed="false">
      <c r="A252" s="114" t="s">
        <v>478</v>
      </c>
      <c r="B252" s="137"/>
      <c r="C252" s="82" t="s">
        <v>25</v>
      </c>
      <c r="D252" s="71" t="n">
        <v>20</v>
      </c>
      <c r="E252" s="72" t="n">
        <v>3</v>
      </c>
      <c r="F252" s="88" t="n">
        <v>1.06</v>
      </c>
      <c r="G252" s="74" t="n">
        <v>180</v>
      </c>
      <c r="H252" s="75" t="s">
        <v>26</v>
      </c>
      <c r="I252" s="119" t="s">
        <v>459</v>
      </c>
      <c r="J252" s="93" t="s">
        <v>479</v>
      </c>
      <c r="K252" s="103" t="s">
        <v>65</v>
      </c>
      <c r="L252" s="117" t="n">
        <v>17</v>
      </c>
      <c r="M252" s="80" t="n">
        <f aca="false">(D252*F252)*B252</f>
        <v>0</v>
      </c>
    </row>
    <row r="253" customFormat="false" ht="12.75" hidden="false" customHeight="false" outlineLevel="0" collapsed="false">
      <c r="A253" s="114" t="s">
        <v>480</v>
      </c>
      <c r="B253" s="137"/>
      <c r="C253" s="82" t="s">
        <v>25</v>
      </c>
      <c r="D253" s="71" t="n">
        <v>15</v>
      </c>
      <c r="E253" s="72" t="n">
        <v>1</v>
      </c>
      <c r="F253" s="88" t="n">
        <v>1.42</v>
      </c>
      <c r="G253" s="74" t="n">
        <v>241</v>
      </c>
      <c r="H253" s="75" t="s">
        <v>26</v>
      </c>
      <c r="I253" s="119"/>
      <c r="J253" s="93" t="s">
        <v>481</v>
      </c>
      <c r="K253" s="103" t="s">
        <v>482</v>
      </c>
      <c r="L253" s="117" t="n">
        <v>17</v>
      </c>
      <c r="M253" s="80" t="n">
        <f aca="false">(D253*F253)*B253</f>
        <v>0</v>
      </c>
    </row>
    <row r="254" customFormat="false" ht="12.75" hidden="false" customHeight="false" outlineLevel="0" collapsed="false">
      <c r="A254" s="114" t="s">
        <v>483</v>
      </c>
      <c r="B254" s="137"/>
      <c r="C254" s="82" t="s">
        <v>25</v>
      </c>
      <c r="D254" s="71" t="n">
        <v>15</v>
      </c>
      <c r="E254" s="72" t="n">
        <v>1</v>
      </c>
      <c r="F254" s="88" t="n">
        <v>1.49</v>
      </c>
      <c r="G254" s="74" t="n">
        <v>253</v>
      </c>
      <c r="H254" s="75" t="s">
        <v>26</v>
      </c>
      <c r="I254" s="119"/>
      <c r="J254" s="93" t="s">
        <v>484</v>
      </c>
      <c r="K254" s="103" t="s">
        <v>482</v>
      </c>
      <c r="L254" s="117" t="n">
        <v>17</v>
      </c>
      <c r="M254" s="80" t="n">
        <f aca="false">(D254*F254)*B254</f>
        <v>0</v>
      </c>
    </row>
    <row r="255" customFormat="false" ht="12.75" hidden="false" customHeight="false" outlineLevel="0" collapsed="false">
      <c r="A255" s="114" t="s">
        <v>485</v>
      </c>
      <c r="B255" s="137"/>
      <c r="C255" s="82" t="s">
        <v>25</v>
      </c>
      <c r="D255" s="71" t="n">
        <v>15</v>
      </c>
      <c r="E255" s="72" t="n">
        <v>1</v>
      </c>
      <c r="F255" s="88" t="n">
        <v>1.42</v>
      </c>
      <c r="G255" s="74" t="n">
        <v>241</v>
      </c>
      <c r="H255" s="75" t="s">
        <v>26</v>
      </c>
      <c r="I255" s="119"/>
      <c r="J255" s="93" t="s">
        <v>486</v>
      </c>
      <c r="K255" s="103" t="s">
        <v>482</v>
      </c>
      <c r="L255" s="117" t="n">
        <v>17</v>
      </c>
      <c r="M255" s="80" t="n">
        <f aca="false">(D255*F255)*B255</f>
        <v>0</v>
      </c>
    </row>
    <row r="256" customFormat="false" ht="12.75" hidden="false" customHeight="false" outlineLevel="0" collapsed="false">
      <c r="A256" s="114" t="s">
        <v>487</v>
      </c>
      <c r="B256" s="137"/>
      <c r="C256" s="82" t="s">
        <v>25</v>
      </c>
      <c r="D256" s="71" t="n">
        <v>15</v>
      </c>
      <c r="E256" s="72" t="n">
        <v>1</v>
      </c>
      <c r="F256" s="88" t="n">
        <v>1.49</v>
      </c>
      <c r="G256" s="74" t="n">
        <v>253</v>
      </c>
      <c r="H256" s="75" t="s">
        <v>26</v>
      </c>
      <c r="I256" s="119"/>
      <c r="J256" s="93" t="s">
        <v>488</v>
      </c>
      <c r="K256" s="103" t="s">
        <v>482</v>
      </c>
      <c r="L256" s="117" t="n">
        <v>17</v>
      </c>
      <c r="M256" s="80" t="n">
        <f aca="false">(D256*F256)*B256</f>
        <v>0</v>
      </c>
    </row>
    <row r="257" customFormat="false" ht="12.75" hidden="false" customHeight="false" outlineLevel="0" collapsed="false">
      <c r="A257" s="114" t="s">
        <v>489</v>
      </c>
      <c r="B257" s="137"/>
      <c r="C257" s="82" t="s">
        <v>25</v>
      </c>
      <c r="D257" s="71" t="n">
        <v>15</v>
      </c>
      <c r="E257" s="72" t="n">
        <v>1</v>
      </c>
      <c r="F257" s="88" t="n">
        <v>1.49</v>
      </c>
      <c r="G257" s="74" t="n">
        <v>253</v>
      </c>
      <c r="H257" s="75" t="s">
        <v>26</v>
      </c>
      <c r="I257" s="119"/>
      <c r="J257" s="93" t="s">
        <v>490</v>
      </c>
      <c r="K257" s="103" t="s">
        <v>482</v>
      </c>
      <c r="L257" s="117" t="n">
        <v>17</v>
      </c>
      <c r="M257" s="80" t="n">
        <f aca="false">(D257*F257)*B257</f>
        <v>0</v>
      </c>
    </row>
    <row r="258" customFormat="false" ht="12.75" hidden="false" customHeight="false" outlineLevel="0" collapsed="false">
      <c r="A258" s="114" t="s">
        <v>491</v>
      </c>
      <c r="B258" s="137"/>
      <c r="C258" s="82" t="s">
        <v>25</v>
      </c>
      <c r="D258" s="71" t="n">
        <v>15</v>
      </c>
      <c r="E258" s="72" t="n">
        <v>1</v>
      </c>
      <c r="F258" s="88" t="n">
        <v>1.49</v>
      </c>
      <c r="G258" s="74" t="n">
        <v>253</v>
      </c>
      <c r="H258" s="75" t="s">
        <v>26</v>
      </c>
      <c r="I258" s="119"/>
      <c r="J258" s="93" t="s">
        <v>492</v>
      </c>
      <c r="K258" s="103" t="s">
        <v>482</v>
      </c>
      <c r="L258" s="117" t="n">
        <v>17</v>
      </c>
      <c r="M258" s="80" t="n">
        <f aca="false">(D258*F258)*B258</f>
        <v>0</v>
      </c>
    </row>
    <row r="259" customFormat="false" ht="18" hidden="false" customHeight="false" outlineLevel="0" collapsed="false">
      <c r="A259" s="138"/>
      <c r="B259" s="107"/>
      <c r="C259" s="139"/>
      <c r="D259" s="108"/>
      <c r="E259" s="107"/>
      <c r="F259" s="109"/>
      <c r="G259" s="74"/>
      <c r="H259" s="110"/>
      <c r="I259" s="140" t="s">
        <v>493</v>
      </c>
      <c r="J259" s="140"/>
      <c r="K259" s="107"/>
      <c r="L259" s="112"/>
      <c r="M259" s="113" t="s">
        <v>4</v>
      </c>
    </row>
    <row r="260" customFormat="false" ht="12.75" hidden="false" customHeight="false" outlineLevel="0" collapsed="false">
      <c r="A260" s="138"/>
      <c r="B260" s="107"/>
      <c r="C260" s="139"/>
      <c r="D260" s="108"/>
      <c r="E260" s="107"/>
      <c r="F260" s="109"/>
      <c r="G260" s="74" t="n">
        <v>0</v>
      </c>
      <c r="H260" s="110"/>
      <c r="I260" s="61"/>
      <c r="J260" s="63" t="s">
        <v>23</v>
      </c>
      <c r="K260" s="107"/>
      <c r="L260" s="112"/>
      <c r="M260" s="113" t="s">
        <v>4</v>
      </c>
    </row>
    <row r="261" customFormat="false" ht="12.75" hidden="false" customHeight="false" outlineLevel="0" collapsed="false">
      <c r="A261" s="81" t="n">
        <v>12001</v>
      </c>
      <c r="B261" s="115"/>
      <c r="C261" s="71" t="s">
        <v>25</v>
      </c>
      <c r="D261" s="71" t="n">
        <v>20</v>
      </c>
      <c r="E261" s="72" t="n">
        <v>5</v>
      </c>
      <c r="F261" s="88" t="n">
        <v>1.2</v>
      </c>
      <c r="G261" s="74" t="n">
        <v>204</v>
      </c>
      <c r="H261" s="75" t="s">
        <v>26</v>
      </c>
      <c r="I261" s="119" t="s">
        <v>54</v>
      </c>
      <c r="J261" s="141" t="s">
        <v>494</v>
      </c>
      <c r="K261" s="103" t="s">
        <v>29</v>
      </c>
      <c r="L261" s="142" t="n">
        <v>19</v>
      </c>
      <c r="M261" s="80" t="n">
        <f aca="false">(D261*F261)*B261</f>
        <v>0</v>
      </c>
    </row>
    <row r="262" customFormat="false" ht="12.75" hidden="false" customHeight="false" outlineLevel="0" collapsed="false">
      <c r="A262" s="81" t="n">
        <v>12002</v>
      </c>
      <c r="B262" s="115"/>
      <c r="C262" s="71" t="s">
        <v>25</v>
      </c>
      <c r="D262" s="71" t="n">
        <v>20</v>
      </c>
      <c r="E262" s="72" t="n">
        <v>5</v>
      </c>
      <c r="F262" s="88" t="n">
        <v>1.29</v>
      </c>
      <c r="G262" s="74" t="n">
        <v>219</v>
      </c>
      <c r="H262" s="75" t="s">
        <v>26</v>
      </c>
      <c r="I262" s="119" t="s">
        <v>54</v>
      </c>
      <c r="J262" s="141" t="s">
        <v>218</v>
      </c>
      <c r="K262" s="103" t="s">
        <v>29</v>
      </c>
      <c r="L262" s="142" t="n">
        <v>19</v>
      </c>
      <c r="M262" s="80" t="n">
        <f aca="false">(D262*F262)*B262</f>
        <v>0</v>
      </c>
    </row>
    <row r="263" customFormat="false" ht="12.75" hidden="false" customHeight="false" outlineLevel="0" collapsed="false">
      <c r="A263" s="81" t="n">
        <v>12003</v>
      </c>
      <c r="B263" s="115"/>
      <c r="C263" s="71" t="s">
        <v>25</v>
      </c>
      <c r="D263" s="71" t="n">
        <v>20</v>
      </c>
      <c r="E263" s="72" t="n">
        <v>5</v>
      </c>
      <c r="F263" s="88" t="n">
        <v>1.47</v>
      </c>
      <c r="G263" s="74" t="n">
        <v>250</v>
      </c>
      <c r="H263" s="75" t="s">
        <v>26</v>
      </c>
      <c r="I263" s="119" t="s">
        <v>54</v>
      </c>
      <c r="J263" s="141" t="s">
        <v>495</v>
      </c>
      <c r="K263" s="103" t="s">
        <v>29</v>
      </c>
      <c r="L263" s="142" t="n">
        <v>19</v>
      </c>
      <c r="M263" s="80" t="n">
        <f aca="false">(D263*F263)*B263</f>
        <v>0</v>
      </c>
    </row>
    <row r="264" customFormat="false" ht="12.75" hidden="false" customHeight="false" outlineLevel="0" collapsed="false">
      <c r="A264" s="81" t="n">
        <v>12004</v>
      </c>
      <c r="B264" s="115"/>
      <c r="C264" s="71" t="s">
        <v>25</v>
      </c>
      <c r="D264" s="71" t="n">
        <v>20</v>
      </c>
      <c r="E264" s="72" t="n">
        <v>5</v>
      </c>
      <c r="F264" s="88" t="n">
        <v>1.41</v>
      </c>
      <c r="G264" s="74" t="n">
        <v>240</v>
      </c>
      <c r="H264" s="75" t="s">
        <v>26</v>
      </c>
      <c r="I264" s="119" t="s">
        <v>54</v>
      </c>
      <c r="J264" s="141" t="s">
        <v>221</v>
      </c>
      <c r="K264" s="103" t="s">
        <v>29</v>
      </c>
      <c r="L264" s="142" t="n">
        <v>19</v>
      </c>
      <c r="M264" s="80" t="n">
        <f aca="false">(D264*F264)*B264</f>
        <v>0</v>
      </c>
    </row>
    <row r="265" customFormat="false" ht="12.75" hidden="false" customHeight="false" outlineLevel="0" collapsed="false">
      <c r="A265" s="81" t="n">
        <v>12005</v>
      </c>
      <c r="B265" s="115"/>
      <c r="C265" s="71" t="s">
        <v>25</v>
      </c>
      <c r="D265" s="71" t="n">
        <v>20</v>
      </c>
      <c r="E265" s="72" t="n">
        <v>5</v>
      </c>
      <c r="F265" s="88" t="n">
        <v>1.49</v>
      </c>
      <c r="G265" s="74" t="n">
        <v>253</v>
      </c>
      <c r="H265" s="75" t="s">
        <v>26</v>
      </c>
      <c r="I265" s="119" t="s">
        <v>54</v>
      </c>
      <c r="J265" s="141" t="s">
        <v>496</v>
      </c>
      <c r="K265" s="103" t="s">
        <v>29</v>
      </c>
      <c r="L265" s="142" t="n">
        <v>19</v>
      </c>
      <c r="M265" s="80" t="n">
        <f aca="false">(D265*F265)*B265</f>
        <v>0</v>
      </c>
    </row>
    <row r="266" customFormat="false" ht="12.75" hidden="false" customHeight="false" outlineLevel="0" collapsed="false">
      <c r="A266" s="81" t="n">
        <v>12007</v>
      </c>
      <c r="B266" s="115"/>
      <c r="C266" s="71" t="s">
        <v>25</v>
      </c>
      <c r="D266" s="71" t="n">
        <v>20</v>
      </c>
      <c r="E266" s="72" t="n">
        <v>5</v>
      </c>
      <c r="F266" s="88" t="n">
        <v>1.17</v>
      </c>
      <c r="G266" s="74" t="n">
        <v>199</v>
      </c>
      <c r="H266" s="75" t="s">
        <v>26</v>
      </c>
      <c r="I266" s="119" t="s">
        <v>54</v>
      </c>
      <c r="J266" s="141" t="s">
        <v>497</v>
      </c>
      <c r="K266" s="103" t="s">
        <v>29</v>
      </c>
      <c r="L266" s="142" t="n">
        <v>19</v>
      </c>
      <c r="M266" s="80" t="n">
        <f aca="false">(D266*F266)*B266</f>
        <v>0</v>
      </c>
    </row>
    <row r="267" customFormat="false" ht="12.75" hidden="false" customHeight="false" outlineLevel="0" collapsed="false">
      <c r="A267" s="81" t="n">
        <v>12008</v>
      </c>
      <c r="B267" s="115"/>
      <c r="C267" s="71" t="s">
        <v>25</v>
      </c>
      <c r="D267" s="71" t="n">
        <v>20</v>
      </c>
      <c r="E267" s="72" t="n">
        <v>5</v>
      </c>
      <c r="F267" s="88" t="n">
        <v>1.25</v>
      </c>
      <c r="G267" s="74" t="n">
        <v>213</v>
      </c>
      <c r="H267" s="75" t="s">
        <v>26</v>
      </c>
      <c r="I267" s="119" t="s">
        <v>54</v>
      </c>
      <c r="J267" s="141" t="s">
        <v>111</v>
      </c>
      <c r="K267" s="103" t="s">
        <v>29</v>
      </c>
      <c r="L267" s="142" t="n">
        <v>19</v>
      </c>
      <c r="M267" s="80" t="n">
        <f aca="false">(D267*F267)*B267</f>
        <v>0</v>
      </c>
    </row>
    <row r="268" customFormat="false" ht="12.75" hidden="false" customHeight="false" outlineLevel="0" collapsed="false">
      <c r="A268" s="81" t="n">
        <v>12010</v>
      </c>
      <c r="B268" s="115"/>
      <c r="C268" s="71" t="s">
        <v>25</v>
      </c>
      <c r="D268" s="71" t="n">
        <v>20</v>
      </c>
      <c r="E268" s="72" t="n">
        <v>5</v>
      </c>
      <c r="F268" s="88" t="n">
        <v>1.29</v>
      </c>
      <c r="G268" s="74" t="n">
        <v>219</v>
      </c>
      <c r="H268" s="75" t="s">
        <v>26</v>
      </c>
      <c r="I268" s="119" t="s">
        <v>54</v>
      </c>
      <c r="J268" s="141" t="s">
        <v>498</v>
      </c>
      <c r="K268" s="103" t="s">
        <v>29</v>
      </c>
      <c r="L268" s="142" t="n">
        <v>19</v>
      </c>
      <c r="M268" s="80" t="n">
        <f aca="false">(D268*F268)*B268</f>
        <v>0</v>
      </c>
    </row>
    <row r="269" customFormat="false" ht="12.75" hidden="false" customHeight="false" outlineLevel="0" collapsed="false">
      <c r="A269" s="81" t="n">
        <v>12011</v>
      </c>
      <c r="B269" s="115"/>
      <c r="C269" s="71" t="s">
        <v>25</v>
      </c>
      <c r="D269" s="71" t="n">
        <v>20</v>
      </c>
      <c r="E269" s="72" t="n">
        <v>5</v>
      </c>
      <c r="F269" s="88" t="n">
        <v>1.21</v>
      </c>
      <c r="G269" s="74" t="n">
        <v>206</v>
      </c>
      <c r="H269" s="75" t="s">
        <v>26</v>
      </c>
      <c r="I269" s="119" t="s">
        <v>54</v>
      </c>
      <c r="J269" s="141" t="s">
        <v>499</v>
      </c>
      <c r="K269" s="103" t="s">
        <v>29</v>
      </c>
      <c r="L269" s="142" t="n">
        <v>19</v>
      </c>
      <c r="M269" s="80" t="n">
        <f aca="false">(D269*F269)*B269</f>
        <v>0</v>
      </c>
    </row>
    <row r="270" customFormat="false" ht="12.75" hidden="false" customHeight="false" outlineLevel="0" collapsed="false">
      <c r="A270" s="81" t="n">
        <v>12012</v>
      </c>
      <c r="B270" s="115"/>
      <c r="C270" s="71" t="s">
        <v>25</v>
      </c>
      <c r="D270" s="71" t="n">
        <v>20</v>
      </c>
      <c r="E270" s="72" t="n">
        <v>5</v>
      </c>
      <c r="F270" s="88" t="n">
        <v>1.29</v>
      </c>
      <c r="G270" s="74" t="n">
        <v>219</v>
      </c>
      <c r="H270" s="75" t="s">
        <v>26</v>
      </c>
      <c r="I270" s="119" t="s">
        <v>54</v>
      </c>
      <c r="J270" s="141" t="s">
        <v>500</v>
      </c>
      <c r="K270" s="103" t="s">
        <v>29</v>
      </c>
      <c r="L270" s="142" t="n">
        <v>19</v>
      </c>
      <c r="M270" s="80" t="n">
        <f aca="false">(D270*F270)*B270</f>
        <v>0</v>
      </c>
    </row>
    <row r="271" customFormat="false" ht="12.75" hidden="false" customHeight="false" outlineLevel="0" collapsed="false">
      <c r="A271" s="81" t="n">
        <v>12013</v>
      </c>
      <c r="B271" s="115"/>
      <c r="C271" s="71" t="s">
        <v>25</v>
      </c>
      <c r="D271" s="71" t="n">
        <v>20</v>
      </c>
      <c r="E271" s="72" t="n">
        <v>5</v>
      </c>
      <c r="F271" s="88" t="n">
        <v>1.79</v>
      </c>
      <c r="G271" s="74" t="n">
        <v>304</v>
      </c>
      <c r="H271" s="75" t="s">
        <v>26</v>
      </c>
      <c r="I271" s="119" t="s">
        <v>54</v>
      </c>
      <c r="J271" s="141" t="s">
        <v>501</v>
      </c>
      <c r="K271" s="103" t="s">
        <v>29</v>
      </c>
      <c r="L271" s="142" t="n">
        <v>19</v>
      </c>
      <c r="M271" s="80" t="n">
        <f aca="false">(D271*F271)*B271</f>
        <v>0</v>
      </c>
    </row>
    <row r="272" customFormat="false" ht="12.75" hidden="false" customHeight="false" outlineLevel="0" collapsed="false">
      <c r="A272" s="81" t="n">
        <v>12014</v>
      </c>
      <c r="B272" s="115"/>
      <c r="C272" s="71" t="s">
        <v>25</v>
      </c>
      <c r="D272" s="71" t="n">
        <v>20</v>
      </c>
      <c r="E272" s="72" t="n">
        <v>5</v>
      </c>
      <c r="F272" s="88" t="n">
        <v>2.09</v>
      </c>
      <c r="G272" s="74" t="n">
        <v>355</v>
      </c>
      <c r="H272" s="75" t="s">
        <v>26</v>
      </c>
      <c r="I272" s="119" t="s">
        <v>54</v>
      </c>
      <c r="J272" s="141" t="s">
        <v>502</v>
      </c>
      <c r="K272" s="103" t="s">
        <v>29</v>
      </c>
      <c r="L272" s="142" t="n">
        <v>19</v>
      </c>
      <c r="M272" s="80" t="n">
        <f aca="false">(D272*F272)*B272</f>
        <v>0</v>
      </c>
    </row>
    <row r="273" customFormat="false" ht="12.75" hidden="false" customHeight="false" outlineLevel="0" collapsed="false">
      <c r="A273" s="81" t="n">
        <v>12009</v>
      </c>
      <c r="B273" s="115"/>
      <c r="C273" s="71" t="s">
        <v>25</v>
      </c>
      <c r="D273" s="71" t="n">
        <v>20</v>
      </c>
      <c r="E273" s="72" t="n">
        <v>5</v>
      </c>
      <c r="F273" s="88" t="n">
        <v>1.21</v>
      </c>
      <c r="G273" s="74" t="n">
        <v>206</v>
      </c>
      <c r="H273" s="75" t="s">
        <v>26</v>
      </c>
      <c r="I273" s="119" t="s">
        <v>54</v>
      </c>
      <c r="J273" s="141" t="s">
        <v>278</v>
      </c>
      <c r="K273" s="103" t="s">
        <v>29</v>
      </c>
      <c r="L273" s="142" t="n">
        <v>19</v>
      </c>
      <c r="M273" s="80" t="n">
        <f aca="false">(D273*F273)*B273</f>
        <v>0</v>
      </c>
    </row>
    <row r="274" customFormat="false" ht="12.75" hidden="false" customHeight="false" outlineLevel="0" collapsed="false">
      <c r="A274" s="81" t="n">
        <v>12015</v>
      </c>
      <c r="B274" s="115"/>
      <c r="C274" s="71" t="s">
        <v>25</v>
      </c>
      <c r="D274" s="71" t="n">
        <v>20</v>
      </c>
      <c r="E274" s="72" t="n">
        <v>5</v>
      </c>
      <c r="F274" s="88" t="n">
        <v>1.17</v>
      </c>
      <c r="G274" s="74" t="n">
        <v>199</v>
      </c>
      <c r="H274" s="75" t="s">
        <v>26</v>
      </c>
      <c r="I274" s="119" t="s">
        <v>225</v>
      </c>
      <c r="J274" s="141" t="s">
        <v>503</v>
      </c>
      <c r="K274" s="103" t="s">
        <v>29</v>
      </c>
      <c r="L274" s="142" t="n">
        <v>19</v>
      </c>
      <c r="M274" s="80" t="n">
        <f aca="false">(D274*F274)*B274</f>
        <v>0</v>
      </c>
    </row>
    <row r="275" customFormat="false" ht="12.75" hidden="false" customHeight="false" outlineLevel="0" collapsed="false">
      <c r="A275" s="81" t="n">
        <v>12016</v>
      </c>
      <c r="B275" s="115"/>
      <c r="C275" s="71" t="s">
        <v>25</v>
      </c>
      <c r="D275" s="71" t="n">
        <v>20</v>
      </c>
      <c r="E275" s="72" t="n">
        <v>5</v>
      </c>
      <c r="F275" s="88" t="n">
        <v>1.29</v>
      </c>
      <c r="G275" s="74" t="n">
        <v>219</v>
      </c>
      <c r="H275" s="75" t="s">
        <v>26</v>
      </c>
      <c r="I275" s="119" t="s">
        <v>225</v>
      </c>
      <c r="J275" s="141" t="s">
        <v>504</v>
      </c>
      <c r="K275" s="103" t="s">
        <v>29</v>
      </c>
      <c r="L275" s="142" t="n">
        <v>19</v>
      </c>
      <c r="M275" s="80" t="n">
        <f aca="false">(D275*F275)*B275</f>
        <v>0</v>
      </c>
    </row>
    <row r="276" customFormat="false" ht="12.75" hidden="false" customHeight="false" outlineLevel="0" collapsed="false">
      <c r="A276" s="81" t="n">
        <v>12017</v>
      </c>
      <c r="B276" s="115"/>
      <c r="C276" s="71" t="s">
        <v>25</v>
      </c>
      <c r="D276" s="71" t="n">
        <v>20</v>
      </c>
      <c r="E276" s="72" t="n">
        <v>5</v>
      </c>
      <c r="F276" s="88" t="n">
        <v>1.17</v>
      </c>
      <c r="G276" s="74" t="n">
        <v>199</v>
      </c>
      <c r="H276" s="75" t="s">
        <v>26</v>
      </c>
      <c r="I276" s="119" t="s">
        <v>225</v>
      </c>
      <c r="J276" s="141" t="s">
        <v>505</v>
      </c>
      <c r="K276" s="103" t="s">
        <v>29</v>
      </c>
      <c r="L276" s="142" t="n">
        <v>19</v>
      </c>
      <c r="M276" s="80" t="n">
        <f aca="false">(D276*F276)*B276</f>
        <v>0</v>
      </c>
    </row>
    <row r="277" customFormat="false" ht="12.75" hidden="false" customHeight="false" outlineLevel="0" collapsed="false">
      <c r="A277" s="81" t="n">
        <v>12018</v>
      </c>
      <c r="B277" s="115"/>
      <c r="C277" s="71" t="s">
        <v>25</v>
      </c>
      <c r="D277" s="71" t="n">
        <v>20</v>
      </c>
      <c r="E277" s="72" t="n">
        <v>5</v>
      </c>
      <c r="F277" s="88" t="n">
        <v>1.25</v>
      </c>
      <c r="G277" s="74" t="n">
        <v>213</v>
      </c>
      <c r="H277" s="75" t="s">
        <v>26</v>
      </c>
      <c r="I277" s="119" t="s">
        <v>225</v>
      </c>
      <c r="J277" s="141" t="s">
        <v>506</v>
      </c>
      <c r="K277" s="103" t="s">
        <v>29</v>
      </c>
      <c r="L277" s="142" t="n">
        <v>20</v>
      </c>
      <c r="M277" s="80" t="n">
        <f aca="false">(D277*F277)*B277</f>
        <v>0</v>
      </c>
    </row>
    <row r="278" customFormat="false" ht="12.75" hidden="false" customHeight="false" outlineLevel="0" collapsed="false">
      <c r="A278" s="81" t="n">
        <v>12019</v>
      </c>
      <c r="B278" s="115"/>
      <c r="C278" s="71" t="s">
        <v>25</v>
      </c>
      <c r="D278" s="71" t="n">
        <v>20</v>
      </c>
      <c r="E278" s="72" t="n">
        <v>5</v>
      </c>
      <c r="F278" s="88" t="n">
        <v>1.29</v>
      </c>
      <c r="G278" s="74" t="n">
        <v>219</v>
      </c>
      <c r="H278" s="75" t="s">
        <v>26</v>
      </c>
      <c r="I278" s="119" t="s">
        <v>225</v>
      </c>
      <c r="J278" s="141" t="s">
        <v>228</v>
      </c>
      <c r="K278" s="103" t="s">
        <v>29</v>
      </c>
      <c r="L278" s="142" t="n">
        <v>20</v>
      </c>
      <c r="M278" s="80" t="n">
        <f aca="false">(D278*F278)*B278</f>
        <v>0</v>
      </c>
    </row>
    <row r="279" customFormat="false" ht="12.75" hidden="false" customHeight="false" outlineLevel="0" collapsed="false">
      <c r="A279" s="81" t="n">
        <v>12020</v>
      </c>
      <c r="B279" s="115"/>
      <c r="C279" s="71" t="s">
        <v>25</v>
      </c>
      <c r="D279" s="71" t="n">
        <v>20</v>
      </c>
      <c r="E279" s="72" t="n">
        <v>5</v>
      </c>
      <c r="F279" s="88" t="n">
        <v>1.47</v>
      </c>
      <c r="G279" s="74" t="n">
        <v>250</v>
      </c>
      <c r="H279" s="75" t="s">
        <v>26</v>
      </c>
      <c r="I279" s="119" t="s">
        <v>225</v>
      </c>
      <c r="J279" s="141" t="s">
        <v>230</v>
      </c>
      <c r="K279" s="103" t="s">
        <v>29</v>
      </c>
      <c r="L279" s="142" t="n">
        <v>20</v>
      </c>
      <c r="M279" s="80" t="n">
        <f aca="false">(D279*F279)*B279</f>
        <v>0</v>
      </c>
    </row>
    <row r="280" customFormat="false" ht="12.75" hidden="false" customHeight="false" outlineLevel="0" collapsed="false">
      <c r="A280" s="81" t="n">
        <v>12021</v>
      </c>
      <c r="B280" s="115"/>
      <c r="C280" s="71" t="s">
        <v>25</v>
      </c>
      <c r="D280" s="71" t="n">
        <v>20</v>
      </c>
      <c r="E280" s="72" t="n">
        <v>5</v>
      </c>
      <c r="F280" s="88" t="n">
        <v>1.25</v>
      </c>
      <c r="G280" s="74" t="n">
        <v>213</v>
      </c>
      <c r="H280" s="75" t="s">
        <v>26</v>
      </c>
      <c r="I280" s="119" t="s">
        <v>225</v>
      </c>
      <c r="J280" s="141" t="s">
        <v>507</v>
      </c>
      <c r="K280" s="103" t="s">
        <v>29</v>
      </c>
      <c r="L280" s="142" t="n">
        <v>20</v>
      </c>
      <c r="M280" s="80" t="n">
        <f aca="false">(D280*F280)*B280</f>
        <v>0</v>
      </c>
    </row>
    <row r="281" customFormat="false" ht="12.75" hidden="false" customHeight="false" outlineLevel="0" collapsed="false">
      <c r="A281" s="81" t="n">
        <v>12025</v>
      </c>
      <c r="B281" s="115"/>
      <c r="C281" s="71" t="s">
        <v>25</v>
      </c>
      <c r="D281" s="71" t="n">
        <v>20</v>
      </c>
      <c r="E281" s="72" t="n">
        <v>5</v>
      </c>
      <c r="F281" s="88" t="n">
        <v>1.41</v>
      </c>
      <c r="G281" s="74" t="n">
        <v>240</v>
      </c>
      <c r="H281" s="75" t="s">
        <v>26</v>
      </c>
      <c r="I281" s="119" t="s">
        <v>35</v>
      </c>
      <c r="J281" s="141" t="s">
        <v>508</v>
      </c>
      <c r="K281" s="103" t="s">
        <v>29</v>
      </c>
      <c r="L281" s="142" t="n">
        <v>20</v>
      </c>
      <c r="M281" s="80" t="n">
        <f aca="false">(D281*F281)*B281</f>
        <v>0</v>
      </c>
    </row>
    <row r="282" customFormat="false" ht="12.75" hidden="false" customHeight="false" outlineLevel="0" collapsed="false">
      <c r="A282" s="81" t="n">
        <v>12026</v>
      </c>
      <c r="B282" s="115"/>
      <c r="C282" s="71" t="s">
        <v>25</v>
      </c>
      <c r="D282" s="71" t="n">
        <v>20</v>
      </c>
      <c r="E282" s="72" t="n">
        <v>5</v>
      </c>
      <c r="F282" s="88" t="n">
        <v>1.41</v>
      </c>
      <c r="G282" s="74" t="n">
        <v>240</v>
      </c>
      <c r="H282" s="75" t="s">
        <v>26</v>
      </c>
      <c r="I282" s="119" t="s">
        <v>35</v>
      </c>
      <c r="J282" s="141" t="s">
        <v>48</v>
      </c>
      <c r="K282" s="103" t="s">
        <v>29</v>
      </c>
      <c r="L282" s="142" t="n">
        <v>20</v>
      </c>
      <c r="M282" s="80" t="n">
        <f aca="false">(D282*F282)*B282</f>
        <v>0</v>
      </c>
    </row>
    <row r="283" customFormat="false" ht="12.75" hidden="false" customHeight="false" outlineLevel="0" collapsed="false">
      <c r="A283" s="81" t="n">
        <v>12027</v>
      </c>
      <c r="B283" s="115"/>
      <c r="C283" s="71" t="s">
        <v>25</v>
      </c>
      <c r="D283" s="71" t="n">
        <v>20</v>
      </c>
      <c r="E283" s="72" t="n">
        <v>5</v>
      </c>
      <c r="F283" s="88" t="n">
        <v>1.37</v>
      </c>
      <c r="G283" s="74" t="n">
        <v>233</v>
      </c>
      <c r="H283" s="75" t="s">
        <v>26</v>
      </c>
      <c r="I283" s="119" t="s">
        <v>35</v>
      </c>
      <c r="J283" s="141" t="s">
        <v>238</v>
      </c>
      <c r="K283" s="103" t="s">
        <v>29</v>
      </c>
      <c r="L283" s="142" t="n">
        <v>20</v>
      </c>
      <c r="M283" s="80" t="n">
        <f aca="false">(D283*F283)*B283</f>
        <v>0</v>
      </c>
    </row>
    <row r="284" customFormat="false" ht="12.75" hidden="false" customHeight="false" outlineLevel="0" collapsed="false">
      <c r="A284" s="81" t="n">
        <v>12028</v>
      </c>
      <c r="B284" s="115"/>
      <c r="C284" s="71" t="s">
        <v>25</v>
      </c>
      <c r="D284" s="71" t="n">
        <v>20</v>
      </c>
      <c r="E284" s="72" t="n">
        <v>5</v>
      </c>
      <c r="F284" s="88" t="n">
        <v>1.41</v>
      </c>
      <c r="G284" s="74" t="n">
        <v>240</v>
      </c>
      <c r="H284" s="75" t="s">
        <v>26</v>
      </c>
      <c r="I284" s="119" t="s">
        <v>35</v>
      </c>
      <c r="J284" s="141" t="s">
        <v>509</v>
      </c>
      <c r="K284" s="103" t="s">
        <v>29</v>
      </c>
      <c r="L284" s="142" t="n">
        <v>20</v>
      </c>
      <c r="M284" s="80" t="n">
        <f aca="false">(D284*F284)*B284</f>
        <v>0</v>
      </c>
    </row>
    <row r="285" customFormat="false" ht="12.75" hidden="false" customHeight="false" outlineLevel="0" collapsed="false">
      <c r="A285" s="81" t="n">
        <v>12029</v>
      </c>
      <c r="B285" s="115"/>
      <c r="C285" s="71" t="s">
        <v>25</v>
      </c>
      <c r="D285" s="71" t="n">
        <v>20</v>
      </c>
      <c r="E285" s="72" t="n">
        <v>5</v>
      </c>
      <c r="F285" s="88" t="n">
        <v>1.61</v>
      </c>
      <c r="G285" s="74" t="n">
        <v>274</v>
      </c>
      <c r="H285" s="75" t="s">
        <v>26</v>
      </c>
      <c r="I285" s="119" t="s">
        <v>35</v>
      </c>
      <c r="J285" s="141" t="s">
        <v>510</v>
      </c>
      <c r="K285" s="103" t="s">
        <v>29</v>
      </c>
      <c r="L285" s="142" t="n">
        <v>20</v>
      </c>
      <c r="M285" s="80" t="n">
        <f aca="false">(D285*F285)*B285</f>
        <v>0</v>
      </c>
    </row>
    <row r="286" customFormat="false" ht="12.75" hidden="false" customHeight="false" outlineLevel="0" collapsed="false">
      <c r="A286" s="81" t="n">
        <v>12033</v>
      </c>
      <c r="B286" s="115"/>
      <c r="C286" s="71" t="s">
        <v>25</v>
      </c>
      <c r="D286" s="71" t="n">
        <v>20</v>
      </c>
      <c r="E286" s="72" t="n">
        <v>5</v>
      </c>
      <c r="F286" s="88" t="n">
        <v>1.41</v>
      </c>
      <c r="G286" s="74" t="n">
        <v>240</v>
      </c>
      <c r="H286" s="75" t="s">
        <v>26</v>
      </c>
      <c r="I286" s="119" t="s">
        <v>35</v>
      </c>
      <c r="J286" s="141" t="s">
        <v>511</v>
      </c>
      <c r="K286" s="103" t="s">
        <v>29</v>
      </c>
      <c r="L286" s="142" t="n">
        <v>20</v>
      </c>
      <c r="M286" s="80" t="n">
        <f aca="false">(D286*F286)*B286</f>
        <v>0</v>
      </c>
    </row>
    <row r="287" customFormat="false" ht="12.75" hidden="false" customHeight="false" outlineLevel="0" collapsed="false">
      <c r="A287" s="81" t="n">
        <v>12034</v>
      </c>
      <c r="B287" s="115"/>
      <c r="C287" s="71" t="s">
        <v>25</v>
      </c>
      <c r="D287" s="71" t="n">
        <v>20</v>
      </c>
      <c r="E287" s="72" t="n">
        <v>5</v>
      </c>
      <c r="F287" s="88" t="n">
        <v>1.47</v>
      </c>
      <c r="G287" s="74" t="n">
        <v>250</v>
      </c>
      <c r="H287" s="75" t="s">
        <v>26</v>
      </c>
      <c r="I287" s="119" t="s">
        <v>35</v>
      </c>
      <c r="J287" s="141" t="s">
        <v>36</v>
      </c>
      <c r="K287" s="103" t="s">
        <v>29</v>
      </c>
      <c r="L287" s="142" t="n">
        <v>20</v>
      </c>
      <c r="M287" s="80" t="n">
        <f aca="false">(D287*F287)*B287</f>
        <v>0</v>
      </c>
    </row>
    <row r="288" customFormat="false" ht="12.75" hidden="false" customHeight="false" outlineLevel="0" collapsed="false">
      <c r="A288" s="81" t="n">
        <v>12035</v>
      </c>
      <c r="B288" s="115"/>
      <c r="C288" s="71" t="s">
        <v>25</v>
      </c>
      <c r="D288" s="71" t="n">
        <v>20</v>
      </c>
      <c r="E288" s="72" t="n">
        <v>5</v>
      </c>
      <c r="F288" s="88" t="n">
        <v>1.49</v>
      </c>
      <c r="G288" s="74" t="n">
        <v>253</v>
      </c>
      <c r="H288" s="75" t="s">
        <v>26</v>
      </c>
      <c r="I288" s="119" t="s">
        <v>35</v>
      </c>
      <c r="J288" s="141" t="s">
        <v>512</v>
      </c>
      <c r="K288" s="103" t="s">
        <v>29</v>
      </c>
      <c r="L288" s="142" t="n">
        <v>20</v>
      </c>
      <c r="M288" s="80" t="n">
        <f aca="false">(D288*F288)*B288</f>
        <v>0</v>
      </c>
    </row>
    <row r="289" customFormat="false" ht="12.75" hidden="false" customHeight="false" outlineLevel="0" collapsed="false">
      <c r="A289" s="81" t="n">
        <v>12040</v>
      </c>
      <c r="B289" s="115"/>
      <c r="C289" s="71" t="s">
        <v>25</v>
      </c>
      <c r="D289" s="71" t="n">
        <v>20</v>
      </c>
      <c r="E289" s="72" t="n">
        <v>5</v>
      </c>
      <c r="F289" s="88" t="n">
        <v>1.31</v>
      </c>
      <c r="G289" s="74" t="n">
        <v>223</v>
      </c>
      <c r="H289" s="75" t="s">
        <v>26</v>
      </c>
      <c r="I289" s="119" t="s">
        <v>232</v>
      </c>
      <c r="J289" s="141" t="s">
        <v>513</v>
      </c>
      <c r="K289" s="103" t="s">
        <v>29</v>
      </c>
      <c r="L289" s="142" t="n">
        <v>20</v>
      </c>
      <c r="M289" s="80" t="n">
        <f aca="false">(D289*F289)*B289</f>
        <v>0</v>
      </c>
    </row>
    <row r="290" customFormat="false" ht="12.75" hidden="false" customHeight="false" outlineLevel="0" collapsed="false">
      <c r="A290" s="81" t="n">
        <v>12041</v>
      </c>
      <c r="B290" s="115"/>
      <c r="C290" s="71" t="s">
        <v>25</v>
      </c>
      <c r="D290" s="71" t="n">
        <v>20</v>
      </c>
      <c r="E290" s="72" t="n">
        <v>5</v>
      </c>
      <c r="F290" s="88" t="n">
        <v>1.33</v>
      </c>
      <c r="G290" s="74" t="n">
        <v>226</v>
      </c>
      <c r="H290" s="75" t="s">
        <v>26</v>
      </c>
      <c r="I290" s="119" t="s">
        <v>232</v>
      </c>
      <c r="J290" s="141" t="s">
        <v>514</v>
      </c>
      <c r="K290" s="103" t="s">
        <v>29</v>
      </c>
      <c r="L290" s="142" t="n">
        <v>20</v>
      </c>
      <c r="M290" s="80" t="n">
        <f aca="false">(D290*F290)*B290</f>
        <v>0</v>
      </c>
    </row>
    <row r="291" customFormat="false" ht="12.75" hidden="false" customHeight="false" outlineLevel="0" collapsed="false">
      <c r="A291" s="81" t="n">
        <v>12043</v>
      </c>
      <c r="B291" s="115"/>
      <c r="C291" s="71" t="s">
        <v>25</v>
      </c>
      <c r="D291" s="71" t="n">
        <v>20</v>
      </c>
      <c r="E291" s="72" t="n">
        <v>5</v>
      </c>
      <c r="F291" s="88" t="n">
        <v>1.71</v>
      </c>
      <c r="G291" s="74" t="n">
        <v>291</v>
      </c>
      <c r="H291" s="75" t="s">
        <v>26</v>
      </c>
      <c r="I291" s="119" t="s">
        <v>232</v>
      </c>
      <c r="J291" s="141" t="s">
        <v>515</v>
      </c>
      <c r="K291" s="103" t="s">
        <v>29</v>
      </c>
      <c r="L291" s="142" t="n">
        <v>20</v>
      </c>
      <c r="M291" s="80" t="n">
        <f aca="false">(D291*F291)*B291</f>
        <v>0</v>
      </c>
    </row>
    <row r="292" customFormat="false" ht="12.75" hidden="false" customHeight="false" outlineLevel="0" collapsed="false">
      <c r="A292" s="81" t="n">
        <v>12045</v>
      </c>
      <c r="B292" s="115"/>
      <c r="C292" s="71" t="s">
        <v>25</v>
      </c>
      <c r="D292" s="71" t="n">
        <v>20</v>
      </c>
      <c r="E292" s="72" t="n">
        <v>5</v>
      </c>
      <c r="F292" s="88" t="n">
        <v>1.29</v>
      </c>
      <c r="G292" s="74" t="n">
        <v>219</v>
      </c>
      <c r="H292" s="75" t="s">
        <v>26</v>
      </c>
      <c r="I292" s="119" t="s">
        <v>232</v>
      </c>
      <c r="J292" s="141" t="s">
        <v>516</v>
      </c>
      <c r="K292" s="103" t="s">
        <v>29</v>
      </c>
      <c r="L292" s="142" t="n">
        <v>20</v>
      </c>
      <c r="M292" s="80" t="n">
        <f aca="false">(D292*F292)*B292</f>
        <v>0</v>
      </c>
    </row>
    <row r="293" customFormat="false" ht="12.75" hidden="false" customHeight="false" outlineLevel="0" collapsed="false">
      <c r="A293" s="81" t="n">
        <v>12048</v>
      </c>
      <c r="B293" s="115"/>
      <c r="C293" s="71" t="s">
        <v>25</v>
      </c>
      <c r="D293" s="71" t="n">
        <v>20</v>
      </c>
      <c r="E293" s="72" t="n">
        <v>5</v>
      </c>
      <c r="F293" s="88" t="n">
        <v>1.33</v>
      </c>
      <c r="G293" s="74" t="n">
        <v>226</v>
      </c>
      <c r="H293" s="75" t="s">
        <v>26</v>
      </c>
      <c r="I293" s="119" t="s">
        <v>232</v>
      </c>
      <c r="J293" s="141" t="s">
        <v>517</v>
      </c>
      <c r="K293" s="103" t="s">
        <v>29</v>
      </c>
      <c r="L293" s="142" t="n">
        <v>21</v>
      </c>
      <c r="M293" s="80" t="n">
        <f aca="false">(D293*F293)*B293</f>
        <v>0</v>
      </c>
    </row>
    <row r="294" customFormat="false" ht="12.75" hidden="false" customHeight="false" outlineLevel="0" collapsed="false">
      <c r="A294" s="81" t="n">
        <v>12049</v>
      </c>
      <c r="B294" s="115"/>
      <c r="C294" s="71" t="s">
        <v>25</v>
      </c>
      <c r="D294" s="71" t="n">
        <v>20</v>
      </c>
      <c r="E294" s="72" t="n">
        <v>5</v>
      </c>
      <c r="F294" s="88" t="n">
        <v>1.47</v>
      </c>
      <c r="G294" s="74" t="n">
        <v>250</v>
      </c>
      <c r="H294" s="75" t="s">
        <v>26</v>
      </c>
      <c r="I294" s="119" t="s">
        <v>232</v>
      </c>
      <c r="J294" s="141" t="s">
        <v>518</v>
      </c>
      <c r="K294" s="103" t="s">
        <v>29</v>
      </c>
      <c r="L294" s="142" t="n">
        <v>21</v>
      </c>
      <c r="M294" s="80" t="n">
        <f aca="false">(D294*F294)*B294</f>
        <v>0</v>
      </c>
    </row>
    <row r="295" customFormat="false" ht="12.75" hidden="false" customHeight="false" outlineLevel="0" collapsed="false">
      <c r="A295" s="81" t="n">
        <v>12046</v>
      </c>
      <c r="B295" s="115"/>
      <c r="C295" s="71" t="s">
        <v>25</v>
      </c>
      <c r="D295" s="71" t="n">
        <v>20</v>
      </c>
      <c r="E295" s="72" t="n">
        <v>5</v>
      </c>
      <c r="F295" s="88" t="n">
        <v>1.17</v>
      </c>
      <c r="G295" s="74" t="n">
        <v>199</v>
      </c>
      <c r="H295" s="75" t="s">
        <v>26</v>
      </c>
      <c r="I295" s="119" t="s">
        <v>232</v>
      </c>
      <c r="J295" s="141" t="s">
        <v>278</v>
      </c>
      <c r="K295" s="103" t="s">
        <v>29</v>
      </c>
      <c r="L295" s="142" t="n">
        <v>21</v>
      </c>
      <c r="M295" s="80" t="n">
        <f aca="false">(D295*F295)*B295</f>
        <v>0</v>
      </c>
    </row>
    <row r="296" customFormat="false" ht="12.75" hidden="false" customHeight="false" outlineLevel="0" collapsed="false">
      <c r="A296" s="81" t="n">
        <v>12050</v>
      </c>
      <c r="B296" s="70"/>
      <c r="C296" s="71" t="s">
        <v>25</v>
      </c>
      <c r="D296" s="71" t="n">
        <v>25</v>
      </c>
      <c r="E296" s="72" t="n">
        <v>5</v>
      </c>
      <c r="F296" s="88" t="n">
        <v>0.64</v>
      </c>
      <c r="G296" s="74" t="n">
        <v>109</v>
      </c>
      <c r="H296" s="75" t="s">
        <v>26</v>
      </c>
      <c r="I296" s="119" t="s">
        <v>519</v>
      </c>
      <c r="J296" s="141" t="s">
        <v>520</v>
      </c>
      <c r="K296" s="103" t="s">
        <v>436</v>
      </c>
      <c r="L296" s="142" t="n">
        <v>21</v>
      </c>
      <c r="M296" s="80" t="n">
        <f aca="false">(D296*F296)*B296</f>
        <v>0</v>
      </c>
    </row>
    <row r="297" customFormat="false" ht="12.75" hidden="false" customHeight="false" outlineLevel="0" collapsed="false">
      <c r="A297" s="81" t="n">
        <v>12051</v>
      </c>
      <c r="B297" s="70"/>
      <c r="C297" s="71" t="s">
        <v>25</v>
      </c>
      <c r="D297" s="71" t="n">
        <v>25</v>
      </c>
      <c r="E297" s="72" t="n">
        <v>5</v>
      </c>
      <c r="F297" s="88" t="n">
        <v>1.06</v>
      </c>
      <c r="G297" s="74" t="n">
        <v>180</v>
      </c>
      <c r="H297" s="75" t="s">
        <v>26</v>
      </c>
      <c r="I297" s="119" t="s">
        <v>519</v>
      </c>
      <c r="J297" s="84" t="s">
        <v>521</v>
      </c>
      <c r="K297" s="103" t="s">
        <v>436</v>
      </c>
      <c r="L297" s="142" t="n">
        <v>21</v>
      </c>
      <c r="M297" s="80" t="n">
        <f aca="false">(D297*F297)*B297</f>
        <v>0</v>
      </c>
    </row>
    <row r="298" customFormat="false" ht="12.75" hidden="false" customHeight="false" outlineLevel="0" collapsed="false">
      <c r="A298" s="81" t="n">
        <v>12052</v>
      </c>
      <c r="B298" s="70"/>
      <c r="C298" s="71" t="s">
        <v>25</v>
      </c>
      <c r="D298" s="71" t="n">
        <v>25</v>
      </c>
      <c r="E298" s="72" t="n">
        <v>10</v>
      </c>
      <c r="F298" s="88" t="n">
        <v>0.79</v>
      </c>
      <c r="G298" s="74" t="n">
        <v>134</v>
      </c>
      <c r="H298" s="75" t="s">
        <v>26</v>
      </c>
      <c r="I298" s="119" t="s">
        <v>519</v>
      </c>
      <c r="J298" s="141" t="s">
        <v>522</v>
      </c>
      <c r="K298" s="103" t="s">
        <v>78</v>
      </c>
      <c r="L298" s="142" t="n">
        <v>21</v>
      </c>
      <c r="M298" s="80" t="n">
        <f aca="false">(D298*F298)*B298</f>
        <v>0</v>
      </c>
    </row>
    <row r="299" customFormat="false" ht="12.75" hidden="false" customHeight="false" outlineLevel="0" collapsed="false">
      <c r="A299" s="81" t="n">
        <v>12054</v>
      </c>
      <c r="B299" s="70"/>
      <c r="C299" s="71" t="s">
        <v>25</v>
      </c>
      <c r="D299" s="71" t="n">
        <v>25</v>
      </c>
      <c r="E299" s="72" t="n">
        <v>10</v>
      </c>
      <c r="F299" s="88" t="n">
        <v>0.87</v>
      </c>
      <c r="G299" s="74" t="n">
        <v>148</v>
      </c>
      <c r="H299" s="75" t="s">
        <v>26</v>
      </c>
      <c r="I299" s="119" t="s">
        <v>519</v>
      </c>
      <c r="J299" s="141" t="s">
        <v>523</v>
      </c>
      <c r="K299" s="103" t="s">
        <v>524</v>
      </c>
      <c r="L299" s="142" t="n">
        <v>21</v>
      </c>
      <c r="M299" s="80" t="n">
        <f aca="false">(D299*F299)*B299</f>
        <v>0</v>
      </c>
    </row>
    <row r="300" customFormat="false" ht="12.75" hidden="false" customHeight="false" outlineLevel="0" collapsed="false">
      <c r="A300" s="81" t="n">
        <v>12055</v>
      </c>
      <c r="B300" s="70"/>
      <c r="C300" s="71" t="s">
        <v>25</v>
      </c>
      <c r="D300" s="71" t="n">
        <v>25</v>
      </c>
      <c r="E300" s="72" t="n">
        <v>10</v>
      </c>
      <c r="F300" s="88" t="n">
        <v>1.08</v>
      </c>
      <c r="G300" s="74" t="n">
        <v>184</v>
      </c>
      <c r="H300" s="75" t="s">
        <v>26</v>
      </c>
      <c r="I300" s="119" t="s">
        <v>519</v>
      </c>
      <c r="J300" s="141" t="s">
        <v>525</v>
      </c>
      <c r="K300" s="103" t="s">
        <v>524</v>
      </c>
      <c r="L300" s="142" t="n">
        <v>21</v>
      </c>
      <c r="M300" s="80" t="n">
        <f aca="false">(D300*F300)*B300</f>
        <v>0</v>
      </c>
    </row>
    <row r="301" customFormat="false" ht="12.75" hidden="false" customHeight="false" outlineLevel="0" collapsed="false">
      <c r="A301" s="81" t="n">
        <v>12056</v>
      </c>
      <c r="B301" s="70"/>
      <c r="C301" s="71" t="s">
        <v>25</v>
      </c>
      <c r="D301" s="71" t="n">
        <v>25</v>
      </c>
      <c r="E301" s="72" t="n">
        <v>10</v>
      </c>
      <c r="F301" s="88" t="n">
        <v>0.79</v>
      </c>
      <c r="G301" s="74" t="n">
        <v>134</v>
      </c>
      <c r="H301" s="75" t="s">
        <v>26</v>
      </c>
      <c r="I301" s="119" t="s">
        <v>519</v>
      </c>
      <c r="J301" s="141" t="s">
        <v>526</v>
      </c>
      <c r="K301" s="103" t="s">
        <v>204</v>
      </c>
      <c r="L301" s="142" t="n">
        <v>21</v>
      </c>
      <c r="M301" s="80" t="n">
        <f aca="false">(D301*F301)*B301</f>
        <v>0</v>
      </c>
    </row>
    <row r="302" customFormat="false" ht="12.75" hidden="false" customHeight="false" outlineLevel="0" collapsed="false">
      <c r="A302" s="81" t="n">
        <v>12057</v>
      </c>
      <c r="B302" s="70"/>
      <c r="C302" s="71" t="s">
        <v>25</v>
      </c>
      <c r="D302" s="71" t="n">
        <v>25</v>
      </c>
      <c r="E302" s="72" t="n">
        <v>10</v>
      </c>
      <c r="F302" s="88" t="n">
        <v>1</v>
      </c>
      <c r="G302" s="74" t="n">
        <v>170</v>
      </c>
      <c r="H302" s="75" t="s">
        <v>26</v>
      </c>
      <c r="I302" s="119" t="s">
        <v>519</v>
      </c>
      <c r="J302" s="141" t="s">
        <v>527</v>
      </c>
      <c r="K302" s="103" t="s">
        <v>524</v>
      </c>
      <c r="L302" s="142" t="n">
        <v>21</v>
      </c>
      <c r="M302" s="80" t="n">
        <f aca="false">(D302*F302)*B302</f>
        <v>0</v>
      </c>
    </row>
    <row r="303" customFormat="false" ht="12.75" hidden="false" customHeight="false" outlineLevel="0" collapsed="false">
      <c r="A303" s="81" t="n">
        <v>12053</v>
      </c>
      <c r="B303" s="70"/>
      <c r="C303" s="71" t="s">
        <v>25</v>
      </c>
      <c r="D303" s="71" t="n">
        <v>25</v>
      </c>
      <c r="E303" s="72" t="n">
        <v>10</v>
      </c>
      <c r="F303" s="88" t="n">
        <v>0.95</v>
      </c>
      <c r="G303" s="74" t="n">
        <v>162</v>
      </c>
      <c r="H303" s="75" t="s">
        <v>26</v>
      </c>
      <c r="I303" s="119" t="s">
        <v>519</v>
      </c>
      <c r="J303" s="141" t="s">
        <v>278</v>
      </c>
      <c r="K303" s="103" t="s">
        <v>204</v>
      </c>
      <c r="L303" s="142" t="n">
        <v>21</v>
      </c>
      <c r="M303" s="80" t="n">
        <f aca="false">(D303*F303)*B303</f>
        <v>0</v>
      </c>
    </row>
    <row r="304" customFormat="false" ht="12.75" hidden="false" customHeight="false" outlineLevel="0" collapsed="false">
      <c r="A304" s="81" t="n">
        <v>12060</v>
      </c>
      <c r="B304" s="115"/>
      <c r="C304" s="71" t="s">
        <v>25</v>
      </c>
      <c r="D304" s="71" t="n">
        <v>20</v>
      </c>
      <c r="E304" s="72" t="n">
        <v>5</v>
      </c>
      <c r="F304" s="88" t="n">
        <v>1.41</v>
      </c>
      <c r="G304" s="74" t="n">
        <v>240</v>
      </c>
      <c r="H304" s="75" t="s">
        <v>26</v>
      </c>
      <c r="I304" s="119" t="s">
        <v>121</v>
      </c>
      <c r="J304" s="141" t="s">
        <v>528</v>
      </c>
      <c r="K304" s="103" t="s">
        <v>29</v>
      </c>
      <c r="L304" s="142" t="n">
        <v>21</v>
      </c>
      <c r="M304" s="80" t="n">
        <f aca="false">(D304*F304)*B304</f>
        <v>0</v>
      </c>
    </row>
    <row r="305" customFormat="false" ht="12.75" hidden="false" customHeight="false" outlineLevel="0" collapsed="false">
      <c r="A305" s="81" t="n">
        <v>12061</v>
      </c>
      <c r="B305" s="115"/>
      <c r="C305" s="71" t="s">
        <v>25</v>
      </c>
      <c r="D305" s="71" t="n">
        <v>20</v>
      </c>
      <c r="E305" s="72" t="n">
        <v>5</v>
      </c>
      <c r="F305" s="88" t="n">
        <v>1.37</v>
      </c>
      <c r="G305" s="74" t="n">
        <v>233</v>
      </c>
      <c r="H305" s="75" t="s">
        <v>26</v>
      </c>
      <c r="I305" s="119" t="s">
        <v>121</v>
      </c>
      <c r="J305" s="141" t="s">
        <v>529</v>
      </c>
      <c r="K305" s="103" t="s">
        <v>29</v>
      </c>
      <c r="L305" s="142" t="n">
        <v>21</v>
      </c>
      <c r="M305" s="80" t="n">
        <f aca="false">(D305*F305)*B305</f>
        <v>0</v>
      </c>
    </row>
    <row r="306" customFormat="false" ht="12.75" hidden="false" customHeight="false" outlineLevel="0" collapsed="false">
      <c r="A306" s="81" t="n">
        <v>12062</v>
      </c>
      <c r="B306" s="115"/>
      <c r="C306" s="71" t="s">
        <v>25</v>
      </c>
      <c r="D306" s="71" t="n">
        <v>20</v>
      </c>
      <c r="E306" s="72" t="n">
        <v>5</v>
      </c>
      <c r="F306" s="88" t="n">
        <v>1.41</v>
      </c>
      <c r="G306" s="74" t="n">
        <v>240</v>
      </c>
      <c r="H306" s="75" t="s">
        <v>26</v>
      </c>
      <c r="I306" s="119" t="s">
        <v>121</v>
      </c>
      <c r="J306" s="141" t="s">
        <v>530</v>
      </c>
      <c r="K306" s="103" t="s">
        <v>29</v>
      </c>
      <c r="L306" s="142" t="n">
        <v>21</v>
      </c>
      <c r="M306" s="80" t="n">
        <f aca="false">(D306*F306)*B306</f>
        <v>0</v>
      </c>
    </row>
    <row r="307" customFormat="false" ht="12.75" hidden="false" customHeight="false" outlineLevel="0" collapsed="false">
      <c r="A307" s="81" t="n">
        <v>12063</v>
      </c>
      <c r="B307" s="115"/>
      <c r="C307" s="71" t="s">
        <v>25</v>
      </c>
      <c r="D307" s="71" t="n">
        <v>20</v>
      </c>
      <c r="E307" s="72" t="n">
        <v>5</v>
      </c>
      <c r="F307" s="88" t="n">
        <v>1.47</v>
      </c>
      <c r="G307" s="74" t="n">
        <v>250</v>
      </c>
      <c r="H307" s="75" t="s">
        <v>26</v>
      </c>
      <c r="I307" s="119" t="s">
        <v>121</v>
      </c>
      <c r="J307" s="141" t="s">
        <v>531</v>
      </c>
      <c r="K307" s="103" t="s">
        <v>29</v>
      </c>
      <c r="L307" s="142" t="n">
        <v>21</v>
      </c>
      <c r="M307" s="80" t="n">
        <f aca="false">(D307*F307)*B307</f>
        <v>0</v>
      </c>
    </row>
    <row r="308" customFormat="false" ht="12.75" hidden="false" customHeight="false" outlineLevel="0" collapsed="false">
      <c r="A308" s="81" t="n">
        <v>12064</v>
      </c>
      <c r="B308" s="115"/>
      <c r="C308" s="71" t="s">
        <v>25</v>
      </c>
      <c r="D308" s="71" t="n">
        <v>20</v>
      </c>
      <c r="E308" s="72" t="n">
        <v>5</v>
      </c>
      <c r="F308" s="88" t="n">
        <v>1.37</v>
      </c>
      <c r="G308" s="74" t="n">
        <v>233</v>
      </c>
      <c r="H308" s="75" t="s">
        <v>26</v>
      </c>
      <c r="I308" s="119" t="s">
        <v>121</v>
      </c>
      <c r="J308" s="141" t="s">
        <v>532</v>
      </c>
      <c r="K308" s="103" t="s">
        <v>29</v>
      </c>
      <c r="L308" s="142" t="n">
        <v>21</v>
      </c>
      <c r="M308" s="80" t="n">
        <f aca="false">(D308*F308)*B308</f>
        <v>0</v>
      </c>
    </row>
    <row r="309" customFormat="false" ht="12.75" hidden="false" customHeight="false" outlineLevel="0" collapsed="false">
      <c r="A309" s="81" t="n">
        <v>12065</v>
      </c>
      <c r="B309" s="115"/>
      <c r="C309" s="71" t="s">
        <v>25</v>
      </c>
      <c r="D309" s="71" t="n">
        <v>20</v>
      </c>
      <c r="E309" s="72" t="n">
        <v>5</v>
      </c>
      <c r="F309" s="88" t="n">
        <v>1.45</v>
      </c>
      <c r="G309" s="74" t="n">
        <v>247</v>
      </c>
      <c r="H309" s="75" t="s">
        <v>26</v>
      </c>
      <c r="I309" s="119" t="s">
        <v>121</v>
      </c>
      <c r="J309" s="141" t="s">
        <v>261</v>
      </c>
      <c r="K309" s="103" t="s">
        <v>29</v>
      </c>
      <c r="L309" s="142" t="n">
        <v>22</v>
      </c>
      <c r="M309" s="80" t="n">
        <f aca="false">(D309*F309)*B309</f>
        <v>0</v>
      </c>
    </row>
    <row r="310" customFormat="false" ht="12.75" hidden="false" customHeight="false" outlineLevel="0" collapsed="false">
      <c r="A310" s="81" t="n">
        <v>12067</v>
      </c>
      <c r="B310" s="115"/>
      <c r="C310" s="71" t="s">
        <v>25</v>
      </c>
      <c r="D310" s="71" t="n">
        <v>20</v>
      </c>
      <c r="E310" s="72" t="n">
        <v>5</v>
      </c>
      <c r="F310" s="88" t="n">
        <v>1.41</v>
      </c>
      <c r="G310" s="74" t="n">
        <v>240</v>
      </c>
      <c r="H310" s="75" t="s">
        <v>26</v>
      </c>
      <c r="I310" s="119" t="s">
        <v>121</v>
      </c>
      <c r="J310" s="141" t="s">
        <v>265</v>
      </c>
      <c r="K310" s="103" t="s">
        <v>29</v>
      </c>
      <c r="L310" s="142" t="n">
        <v>22</v>
      </c>
      <c r="M310" s="80" t="n">
        <f aca="false">(D310*F310)*B310</f>
        <v>0</v>
      </c>
    </row>
    <row r="311" customFormat="false" ht="12.75" hidden="false" customHeight="false" outlineLevel="0" collapsed="false">
      <c r="A311" s="81" t="n">
        <v>12068</v>
      </c>
      <c r="B311" s="115"/>
      <c r="C311" s="71" t="s">
        <v>25</v>
      </c>
      <c r="D311" s="71" t="n">
        <v>20</v>
      </c>
      <c r="E311" s="72" t="n">
        <v>5</v>
      </c>
      <c r="F311" s="88" t="n">
        <v>1.41</v>
      </c>
      <c r="G311" s="74" t="n">
        <v>240</v>
      </c>
      <c r="H311" s="75" t="s">
        <v>26</v>
      </c>
      <c r="I311" s="119" t="s">
        <v>121</v>
      </c>
      <c r="J311" s="141" t="s">
        <v>533</v>
      </c>
      <c r="K311" s="103" t="s">
        <v>29</v>
      </c>
      <c r="L311" s="142" t="n">
        <v>22</v>
      </c>
      <c r="M311" s="80" t="n">
        <f aca="false">(D311*F311)*B311</f>
        <v>0</v>
      </c>
    </row>
    <row r="312" customFormat="false" ht="12.75" hidden="false" customHeight="false" outlineLevel="0" collapsed="false">
      <c r="A312" s="81" t="n">
        <v>12069</v>
      </c>
      <c r="B312" s="115"/>
      <c r="C312" s="71" t="s">
        <v>25</v>
      </c>
      <c r="D312" s="71" t="n">
        <v>20</v>
      </c>
      <c r="E312" s="72" t="n">
        <v>5</v>
      </c>
      <c r="F312" s="88" t="n">
        <v>1.41</v>
      </c>
      <c r="G312" s="74" t="n">
        <v>240</v>
      </c>
      <c r="H312" s="75" t="s">
        <v>26</v>
      </c>
      <c r="I312" s="119" t="s">
        <v>121</v>
      </c>
      <c r="J312" s="141" t="s">
        <v>534</v>
      </c>
      <c r="K312" s="103" t="s">
        <v>29</v>
      </c>
      <c r="L312" s="142" t="n">
        <v>22</v>
      </c>
      <c r="M312" s="80" t="n">
        <f aca="false">(D312*F312)*B312</f>
        <v>0</v>
      </c>
    </row>
    <row r="313" customFormat="false" ht="12.75" hidden="false" customHeight="false" outlineLevel="0" collapsed="false">
      <c r="A313" s="81" t="n">
        <v>12070</v>
      </c>
      <c r="B313" s="70"/>
      <c r="C313" s="71" t="s">
        <v>25</v>
      </c>
      <c r="D313" s="71" t="n">
        <v>20</v>
      </c>
      <c r="E313" s="72" t="n">
        <v>5</v>
      </c>
      <c r="F313" s="88" t="n">
        <v>1.37</v>
      </c>
      <c r="G313" s="74" t="n">
        <v>233</v>
      </c>
      <c r="H313" s="75" t="s">
        <v>26</v>
      </c>
      <c r="I313" s="119" t="s">
        <v>240</v>
      </c>
      <c r="J313" s="141" t="s">
        <v>535</v>
      </c>
      <c r="K313" s="103" t="s">
        <v>29</v>
      </c>
      <c r="L313" s="142" t="n">
        <v>22</v>
      </c>
      <c r="M313" s="80" t="n">
        <f aca="false">(D313*F313)*B313</f>
        <v>0</v>
      </c>
    </row>
    <row r="314" customFormat="false" ht="12.75" hidden="false" customHeight="false" outlineLevel="0" collapsed="false">
      <c r="A314" s="81" t="n">
        <v>12071</v>
      </c>
      <c r="B314" s="115"/>
      <c r="C314" s="71" t="s">
        <v>25</v>
      </c>
      <c r="D314" s="71" t="n">
        <v>20</v>
      </c>
      <c r="E314" s="72" t="n">
        <v>5</v>
      </c>
      <c r="F314" s="88" t="n">
        <v>1.17</v>
      </c>
      <c r="G314" s="74" t="n">
        <v>199</v>
      </c>
      <c r="H314" s="75" t="s">
        <v>26</v>
      </c>
      <c r="I314" s="119" t="s">
        <v>121</v>
      </c>
      <c r="J314" s="141" t="s">
        <v>536</v>
      </c>
      <c r="K314" s="103" t="s">
        <v>29</v>
      </c>
      <c r="L314" s="142" t="n">
        <v>22</v>
      </c>
      <c r="M314" s="80" t="n">
        <f aca="false">(D314*F314)*B314</f>
        <v>0</v>
      </c>
    </row>
    <row r="315" customFormat="false" ht="12.75" hidden="false" customHeight="false" outlineLevel="0" collapsed="false">
      <c r="A315" s="81" t="n">
        <v>12072</v>
      </c>
      <c r="B315" s="115"/>
      <c r="C315" s="71" t="s">
        <v>25</v>
      </c>
      <c r="D315" s="71" t="n">
        <v>20</v>
      </c>
      <c r="E315" s="72" t="n">
        <v>5</v>
      </c>
      <c r="F315" s="88" t="n">
        <v>1.71</v>
      </c>
      <c r="G315" s="74" t="n">
        <v>291</v>
      </c>
      <c r="H315" s="75" t="s">
        <v>26</v>
      </c>
      <c r="I315" s="119" t="s">
        <v>121</v>
      </c>
      <c r="J315" s="141" t="s">
        <v>537</v>
      </c>
      <c r="K315" s="103" t="s">
        <v>29</v>
      </c>
      <c r="L315" s="142" t="n">
        <v>22</v>
      </c>
      <c r="M315" s="80" t="n">
        <f aca="false">(D315*F315)*B315</f>
        <v>0</v>
      </c>
    </row>
    <row r="316" customFormat="false" ht="12.75" hidden="false" customHeight="false" outlineLevel="0" collapsed="false">
      <c r="A316" s="81" t="n">
        <v>12074</v>
      </c>
      <c r="B316" s="115"/>
      <c r="C316" s="71" t="s">
        <v>25</v>
      </c>
      <c r="D316" s="71" t="n">
        <v>20</v>
      </c>
      <c r="E316" s="72" t="n">
        <v>5</v>
      </c>
      <c r="F316" s="88" t="n">
        <v>1.25</v>
      </c>
      <c r="G316" s="74" t="n">
        <v>213</v>
      </c>
      <c r="H316" s="75" t="s">
        <v>26</v>
      </c>
      <c r="I316" s="119" t="s">
        <v>121</v>
      </c>
      <c r="J316" s="141" t="s">
        <v>538</v>
      </c>
      <c r="K316" s="103" t="s">
        <v>29</v>
      </c>
      <c r="L316" s="142" t="n">
        <v>22</v>
      </c>
      <c r="M316" s="80" t="n">
        <f aca="false">(D316*F316)*B316</f>
        <v>0</v>
      </c>
    </row>
    <row r="317" customFormat="false" ht="12.75" hidden="false" customHeight="false" outlineLevel="0" collapsed="false">
      <c r="A317" s="81" t="n">
        <v>12076</v>
      </c>
      <c r="B317" s="115"/>
      <c r="C317" s="71" t="s">
        <v>25</v>
      </c>
      <c r="D317" s="71" t="n">
        <v>20</v>
      </c>
      <c r="E317" s="72" t="n">
        <v>5</v>
      </c>
      <c r="F317" s="88" t="n">
        <v>1.41</v>
      </c>
      <c r="G317" s="74" t="n">
        <v>240</v>
      </c>
      <c r="H317" s="75" t="s">
        <v>26</v>
      </c>
      <c r="I317" s="119" t="s">
        <v>121</v>
      </c>
      <c r="J317" s="141" t="s">
        <v>539</v>
      </c>
      <c r="K317" s="103" t="s">
        <v>29</v>
      </c>
      <c r="L317" s="142" t="n">
        <v>22</v>
      </c>
      <c r="M317" s="80" t="n">
        <f aca="false">(D317*F317)*B317</f>
        <v>0</v>
      </c>
    </row>
    <row r="318" customFormat="false" ht="12.75" hidden="false" customHeight="false" outlineLevel="0" collapsed="false">
      <c r="A318" s="81" t="n">
        <v>12078</v>
      </c>
      <c r="B318" s="115"/>
      <c r="C318" s="71" t="s">
        <v>25</v>
      </c>
      <c r="D318" s="71" t="n">
        <v>20</v>
      </c>
      <c r="E318" s="72" t="n">
        <v>5</v>
      </c>
      <c r="F318" s="88" t="n">
        <v>1.47</v>
      </c>
      <c r="G318" s="74" t="n">
        <v>250</v>
      </c>
      <c r="H318" s="75" t="s">
        <v>26</v>
      </c>
      <c r="I318" s="119" t="s">
        <v>121</v>
      </c>
      <c r="J318" s="141" t="s">
        <v>540</v>
      </c>
      <c r="K318" s="103" t="s">
        <v>29</v>
      </c>
      <c r="L318" s="142" t="n">
        <v>22</v>
      </c>
      <c r="M318" s="80" t="n">
        <f aca="false">(D318*F318)*B318</f>
        <v>0</v>
      </c>
    </row>
    <row r="319" customFormat="false" ht="12.75" hidden="false" customHeight="false" outlineLevel="0" collapsed="false">
      <c r="A319" s="81" t="n">
        <v>12073</v>
      </c>
      <c r="B319" s="115"/>
      <c r="C319" s="71" t="s">
        <v>25</v>
      </c>
      <c r="D319" s="71" t="n">
        <v>20</v>
      </c>
      <c r="E319" s="72" t="n">
        <v>5</v>
      </c>
      <c r="F319" s="88" t="n">
        <v>1.26</v>
      </c>
      <c r="G319" s="74" t="n">
        <v>214</v>
      </c>
      <c r="H319" s="75" t="s">
        <v>26</v>
      </c>
      <c r="I319" s="119" t="s">
        <v>121</v>
      </c>
      <c r="J319" s="141" t="s">
        <v>278</v>
      </c>
      <c r="K319" s="103" t="s">
        <v>29</v>
      </c>
      <c r="L319" s="142" t="n">
        <v>22</v>
      </c>
      <c r="M319" s="80" t="n">
        <f aca="false">(D319*F319)*B319</f>
        <v>0</v>
      </c>
    </row>
    <row r="320" customFormat="false" ht="12.75" hidden="false" customHeight="false" outlineLevel="0" collapsed="false">
      <c r="A320" s="81" t="n">
        <v>12080</v>
      </c>
      <c r="B320" s="115"/>
      <c r="C320" s="71" t="s">
        <v>25</v>
      </c>
      <c r="D320" s="71" t="n">
        <v>20</v>
      </c>
      <c r="E320" s="72" t="n">
        <v>5</v>
      </c>
      <c r="F320" s="88" t="n">
        <v>1.43</v>
      </c>
      <c r="G320" s="74" t="n">
        <v>243</v>
      </c>
      <c r="H320" s="75" t="s">
        <v>26</v>
      </c>
      <c r="I320" s="119" t="s">
        <v>121</v>
      </c>
      <c r="J320" s="141" t="s">
        <v>541</v>
      </c>
      <c r="K320" s="103" t="s">
        <v>29</v>
      </c>
      <c r="L320" s="142" t="n">
        <v>22</v>
      </c>
      <c r="M320" s="80" t="n">
        <f aca="false">(D320*F320)*B320</f>
        <v>0</v>
      </c>
    </row>
    <row r="321" customFormat="false" ht="12.75" hidden="false" customHeight="false" outlineLevel="0" collapsed="false">
      <c r="A321" s="81" t="n">
        <v>12081</v>
      </c>
      <c r="B321" s="115"/>
      <c r="C321" s="71" t="s">
        <v>25</v>
      </c>
      <c r="D321" s="71" t="n">
        <v>20</v>
      </c>
      <c r="E321" s="72" t="n">
        <v>5</v>
      </c>
      <c r="F321" s="88" t="n">
        <v>1.33</v>
      </c>
      <c r="G321" s="74" t="n">
        <v>226</v>
      </c>
      <c r="H321" s="75" t="s">
        <v>26</v>
      </c>
      <c r="I321" s="119" t="s">
        <v>121</v>
      </c>
      <c r="J321" s="141" t="s">
        <v>271</v>
      </c>
      <c r="K321" s="103" t="s">
        <v>29</v>
      </c>
      <c r="L321" s="142" t="n">
        <v>22</v>
      </c>
      <c r="M321" s="80" t="n">
        <f aca="false">(D321*F321)*B321</f>
        <v>0</v>
      </c>
    </row>
    <row r="322" customFormat="false" ht="12.75" hidden="false" customHeight="false" outlineLevel="0" collapsed="false">
      <c r="A322" s="81" t="n">
        <v>12082</v>
      </c>
      <c r="B322" s="115"/>
      <c r="C322" s="71" t="s">
        <v>25</v>
      </c>
      <c r="D322" s="71" t="n">
        <v>20</v>
      </c>
      <c r="E322" s="72" t="n">
        <v>5</v>
      </c>
      <c r="F322" s="88" t="n">
        <v>1.41</v>
      </c>
      <c r="G322" s="74" t="n">
        <v>240</v>
      </c>
      <c r="H322" s="75" t="s">
        <v>26</v>
      </c>
      <c r="I322" s="119" t="s">
        <v>121</v>
      </c>
      <c r="J322" s="141" t="s">
        <v>122</v>
      </c>
      <c r="K322" s="103" t="s">
        <v>29</v>
      </c>
      <c r="L322" s="142" t="n">
        <v>22</v>
      </c>
      <c r="M322" s="80" t="n">
        <f aca="false">(D322*F322)*B322</f>
        <v>0</v>
      </c>
    </row>
    <row r="323" customFormat="false" ht="12.75" hidden="false" customHeight="false" outlineLevel="0" collapsed="false">
      <c r="A323" s="81" t="n">
        <v>12090</v>
      </c>
      <c r="B323" s="115"/>
      <c r="C323" s="71" t="s">
        <v>25</v>
      </c>
      <c r="D323" s="71" t="n">
        <v>20</v>
      </c>
      <c r="E323" s="72" t="n">
        <v>5</v>
      </c>
      <c r="F323" s="88" t="n">
        <v>1.49</v>
      </c>
      <c r="G323" s="74" t="n">
        <v>253</v>
      </c>
      <c r="H323" s="75" t="s">
        <v>26</v>
      </c>
      <c r="I323" s="119" t="s">
        <v>121</v>
      </c>
      <c r="J323" s="141" t="s">
        <v>542</v>
      </c>
      <c r="K323" s="103" t="s">
        <v>29</v>
      </c>
      <c r="L323" s="142" t="n">
        <v>22</v>
      </c>
      <c r="M323" s="80" t="n">
        <f aca="false">(D323*F323)*B323</f>
        <v>0</v>
      </c>
    </row>
    <row r="324" customFormat="false" ht="12.75" hidden="false" customHeight="false" outlineLevel="0" collapsed="false">
      <c r="A324" s="81" t="n">
        <v>12083</v>
      </c>
      <c r="B324" s="115"/>
      <c r="C324" s="71" t="s">
        <v>25</v>
      </c>
      <c r="D324" s="71" t="n">
        <v>20</v>
      </c>
      <c r="E324" s="72" t="n">
        <v>5</v>
      </c>
      <c r="F324" s="88" t="n">
        <v>1.33</v>
      </c>
      <c r="G324" s="74" t="n">
        <v>226</v>
      </c>
      <c r="H324" s="75" t="s">
        <v>26</v>
      </c>
      <c r="I324" s="119" t="s">
        <v>121</v>
      </c>
      <c r="J324" s="141" t="s">
        <v>543</v>
      </c>
      <c r="K324" s="103" t="s">
        <v>29</v>
      </c>
      <c r="L324" s="142" t="n">
        <v>22</v>
      </c>
      <c r="M324" s="80" t="n">
        <f aca="false">(D324*F324)*B324</f>
        <v>0</v>
      </c>
    </row>
    <row r="325" customFormat="false" ht="12.75" hidden="false" customHeight="false" outlineLevel="0" collapsed="false">
      <c r="A325" s="81" t="n">
        <v>12084</v>
      </c>
      <c r="B325" s="115"/>
      <c r="C325" s="71" t="s">
        <v>25</v>
      </c>
      <c r="D325" s="71" t="n">
        <v>20</v>
      </c>
      <c r="E325" s="72" t="n">
        <v>5</v>
      </c>
      <c r="F325" s="88" t="n">
        <v>1.41</v>
      </c>
      <c r="G325" s="74" t="n">
        <v>240</v>
      </c>
      <c r="H325" s="75" t="s">
        <v>26</v>
      </c>
      <c r="I325" s="119" t="s">
        <v>121</v>
      </c>
      <c r="J325" s="141" t="s">
        <v>273</v>
      </c>
      <c r="K325" s="103" t="s">
        <v>29</v>
      </c>
      <c r="L325" s="142" t="n">
        <v>23</v>
      </c>
      <c r="M325" s="80" t="n">
        <f aca="false">(D325*F325)*B325</f>
        <v>0</v>
      </c>
    </row>
    <row r="326" customFormat="false" ht="12.75" hidden="false" customHeight="false" outlineLevel="0" collapsed="false">
      <c r="A326" s="81" t="n">
        <v>12085</v>
      </c>
      <c r="B326" s="115"/>
      <c r="C326" s="71" t="s">
        <v>25</v>
      </c>
      <c r="D326" s="71" t="n">
        <v>20</v>
      </c>
      <c r="E326" s="72" t="n">
        <v>5</v>
      </c>
      <c r="F326" s="88" t="n">
        <v>1.41</v>
      </c>
      <c r="G326" s="74" t="n">
        <v>240</v>
      </c>
      <c r="H326" s="75" t="s">
        <v>26</v>
      </c>
      <c r="I326" s="119" t="s">
        <v>121</v>
      </c>
      <c r="J326" s="141" t="s">
        <v>269</v>
      </c>
      <c r="K326" s="103" t="s">
        <v>29</v>
      </c>
      <c r="L326" s="142" t="n">
        <v>23</v>
      </c>
      <c r="M326" s="80" t="n">
        <f aca="false">(D326*F326)*B326</f>
        <v>0</v>
      </c>
    </row>
    <row r="327" customFormat="false" ht="12.75" hidden="false" customHeight="false" outlineLevel="0" collapsed="false">
      <c r="A327" s="81" t="n">
        <v>12091</v>
      </c>
      <c r="B327" s="115"/>
      <c r="C327" s="71" t="s">
        <v>25</v>
      </c>
      <c r="D327" s="71" t="n">
        <v>20</v>
      </c>
      <c r="E327" s="72" t="n">
        <v>5</v>
      </c>
      <c r="F327" s="88" t="n">
        <v>1.55</v>
      </c>
      <c r="G327" s="74" t="n">
        <v>264</v>
      </c>
      <c r="H327" s="75" t="s">
        <v>26</v>
      </c>
      <c r="I327" s="119" t="s">
        <v>121</v>
      </c>
      <c r="J327" s="141" t="s">
        <v>544</v>
      </c>
      <c r="K327" s="103" t="s">
        <v>29</v>
      </c>
      <c r="L327" s="142" t="n">
        <v>23</v>
      </c>
      <c r="M327" s="80" t="n">
        <f aca="false">(D327*F327)*B327</f>
        <v>0</v>
      </c>
    </row>
    <row r="328" customFormat="false" ht="12.75" hidden="false" customHeight="false" outlineLevel="0" collapsed="false">
      <c r="A328" s="81" t="n">
        <v>12087</v>
      </c>
      <c r="B328" s="115"/>
      <c r="C328" s="71" t="s">
        <v>25</v>
      </c>
      <c r="D328" s="71" t="n">
        <v>20</v>
      </c>
      <c r="E328" s="72" t="n">
        <v>5</v>
      </c>
      <c r="F328" s="88" t="n">
        <v>1.55</v>
      </c>
      <c r="G328" s="74" t="n">
        <v>264</v>
      </c>
      <c r="H328" s="75" t="s">
        <v>26</v>
      </c>
      <c r="I328" s="119" t="s">
        <v>121</v>
      </c>
      <c r="J328" s="84" t="s">
        <v>545</v>
      </c>
      <c r="K328" s="103" t="s">
        <v>29</v>
      </c>
      <c r="L328" s="142" t="n">
        <v>23</v>
      </c>
      <c r="M328" s="80" t="n">
        <f aca="false">(D328*F328)*B328</f>
        <v>0</v>
      </c>
    </row>
    <row r="329" customFormat="false" ht="12.75" hidden="false" customHeight="false" outlineLevel="0" collapsed="false">
      <c r="A329" s="81" t="n">
        <v>12088</v>
      </c>
      <c r="B329" s="115"/>
      <c r="C329" s="71" t="s">
        <v>25</v>
      </c>
      <c r="D329" s="71" t="n">
        <v>20</v>
      </c>
      <c r="E329" s="72" t="n">
        <v>5</v>
      </c>
      <c r="F329" s="88" t="n">
        <v>1.21</v>
      </c>
      <c r="G329" s="74" t="n">
        <v>206</v>
      </c>
      <c r="H329" s="75" t="s">
        <v>26</v>
      </c>
      <c r="I329" s="119" t="s">
        <v>35</v>
      </c>
      <c r="J329" s="141" t="s">
        <v>276</v>
      </c>
      <c r="K329" s="103" t="s">
        <v>29</v>
      </c>
      <c r="L329" s="142" t="n">
        <v>23</v>
      </c>
      <c r="M329" s="80" t="n">
        <f aca="false">(D329*F329)*B329</f>
        <v>0</v>
      </c>
    </row>
    <row r="330" customFormat="false" ht="12.75" hidden="false" customHeight="false" outlineLevel="0" collapsed="false">
      <c r="A330" s="81" t="n">
        <v>12095</v>
      </c>
      <c r="B330" s="115"/>
      <c r="C330" s="71" t="s">
        <v>25</v>
      </c>
      <c r="D330" s="71" t="n">
        <v>20</v>
      </c>
      <c r="E330" s="72" t="n">
        <v>5</v>
      </c>
      <c r="F330" s="88" t="n">
        <v>1.55</v>
      </c>
      <c r="G330" s="74" t="n">
        <v>264</v>
      </c>
      <c r="H330" s="75" t="s">
        <v>26</v>
      </c>
      <c r="I330" s="119" t="s">
        <v>121</v>
      </c>
      <c r="J330" s="141" t="s">
        <v>546</v>
      </c>
      <c r="K330" s="103" t="s">
        <v>29</v>
      </c>
      <c r="L330" s="142" t="n">
        <v>23</v>
      </c>
      <c r="M330" s="80" t="n">
        <f aca="false">(D330*F330)*B330</f>
        <v>0</v>
      </c>
    </row>
    <row r="331" customFormat="false" ht="12.75" hidden="false" customHeight="false" outlineLevel="0" collapsed="false">
      <c r="A331" s="81" t="n">
        <v>12096</v>
      </c>
      <c r="B331" s="115"/>
      <c r="C331" s="71" t="s">
        <v>25</v>
      </c>
      <c r="D331" s="71" t="n">
        <v>20</v>
      </c>
      <c r="E331" s="72" t="n">
        <v>5</v>
      </c>
      <c r="F331" s="88" t="n">
        <v>1.33</v>
      </c>
      <c r="G331" s="74" t="n">
        <v>226</v>
      </c>
      <c r="H331" s="75" t="s">
        <v>26</v>
      </c>
      <c r="I331" s="119" t="s">
        <v>121</v>
      </c>
      <c r="J331" s="141" t="s">
        <v>547</v>
      </c>
      <c r="K331" s="103" t="s">
        <v>29</v>
      </c>
      <c r="L331" s="142" t="n">
        <v>23</v>
      </c>
      <c r="M331" s="80" t="n">
        <f aca="false">(D331*F331)*B331</f>
        <v>0</v>
      </c>
    </row>
    <row r="332" customFormat="false" ht="12.75" hidden="false" customHeight="false" outlineLevel="0" collapsed="false">
      <c r="A332" s="81" t="n">
        <v>12097</v>
      </c>
      <c r="B332" s="115"/>
      <c r="C332" s="71" t="s">
        <v>25</v>
      </c>
      <c r="D332" s="71" t="n">
        <v>20</v>
      </c>
      <c r="E332" s="72" t="n">
        <v>5</v>
      </c>
      <c r="F332" s="88" t="n">
        <v>1.41</v>
      </c>
      <c r="G332" s="74" t="n">
        <v>240</v>
      </c>
      <c r="H332" s="75" t="s">
        <v>26</v>
      </c>
      <c r="I332" s="119" t="s">
        <v>121</v>
      </c>
      <c r="J332" s="141" t="s">
        <v>548</v>
      </c>
      <c r="K332" s="103" t="s">
        <v>29</v>
      </c>
      <c r="L332" s="142" t="n">
        <v>23</v>
      </c>
      <c r="M332" s="80" t="n">
        <f aca="false">(D332*F332)*B332</f>
        <v>0</v>
      </c>
    </row>
    <row r="333" customFormat="false" ht="12.75" hidden="false" customHeight="false" outlineLevel="0" collapsed="false">
      <c r="A333" s="81" t="n">
        <v>12075</v>
      </c>
      <c r="B333" s="115"/>
      <c r="C333" s="71" t="s">
        <v>25</v>
      </c>
      <c r="D333" s="71" t="n">
        <v>20</v>
      </c>
      <c r="E333" s="72" t="n">
        <v>5</v>
      </c>
      <c r="F333" s="88" t="n">
        <v>1.49</v>
      </c>
      <c r="G333" s="74" t="n">
        <v>253</v>
      </c>
      <c r="H333" s="75" t="s">
        <v>26</v>
      </c>
      <c r="I333" s="119" t="s">
        <v>121</v>
      </c>
      <c r="J333" s="141" t="s">
        <v>549</v>
      </c>
      <c r="K333" s="103" t="s">
        <v>29</v>
      </c>
      <c r="L333" s="142" t="n">
        <v>23</v>
      </c>
      <c r="M333" s="80" t="n">
        <f aca="false">(D333*F333)*B333</f>
        <v>0</v>
      </c>
    </row>
    <row r="334" customFormat="false" ht="12.75" hidden="false" customHeight="false" outlineLevel="0" collapsed="false">
      <c r="A334" s="81" t="n">
        <v>12102</v>
      </c>
      <c r="B334" s="115"/>
      <c r="C334" s="71" t="s">
        <v>25</v>
      </c>
      <c r="D334" s="71" t="n">
        <v>20</v>
      </c>
      <c r="E334" s="72" t="n">
        <v>5</v>
      </c>
      <c r="F334" s="88" t="n">
        <v>1.49</v>
      </c>
      <c r="G334" s="74" t="n">
        <v>253</v>
      </c>
      <c r="H334" s="75" t="s">
        <v>26</v>
      </c>
      <c r="I334" s="119" t="s">
        <v>121</v>
      </c>
      <c r="J334" s="141" t="s">
        <v>550</v>
      </c>
      <c r="K334" s="103" t="s">
        <v>29</v>
      </c>
      <c r="L334" s="142" t="n">
        <v>23</v>
      </c>
      <c r="M334" s="80" t="n">
        <f aca="false">(D334*F334)*B334</f>
        <v>0</v>
      </c>
    </row>
    <row r="335" customFormat="false" ht="12.75" hidden="false" customHeight="false" outlineLevel="0" collapsed="false">
      <c r="A335" s="81" t="n">
        <v>12103</v>
      </c>
      <c r="B335" s="115"/>
      <c r="C335" s="71" t="s">
        <v>25</v>
      </c>
      <c r="D335" s="71" t="n">
        <v>20</v>
      </c>
      <c r="E335" s="72" t="n">
        <v>5</v>
      </c>
      <c r="F335" s="88" t="n">
        <v>1.21</v>
      </c>
      <c r="G335" s="74" t="n">
        <v>206</v>
      </c>
      <c r="H335" s="75" t="s">
        <v>26</v>
      </c>
      <c r="I335" s="119" t="s">
        <v>121</v>
      </c>
      <c r="J335" s="141" t="s">
        <v>58</v>
      </c>
      <c r="K335" s="103" t="s">
        <v>29</v>
      </c>
      <c r="L335" s="142" t="n">
        <v>23</v>
      </c>
      <c r="M335" s="80" t="n">
        <f aca="false">(D335*F335)*B335</f>
        <v>0</v>
      </c>
    </row>
    <row r="336" customFormat="false" ht="12.75" hidden="false" customHeight="false" outlineLevel="0" collapsed="false">
      <c r="A336" s="81" t="n">
        <v>12104</v>
      </c>
      <c r="B336" s="115"/>
      <c r="C336" s="71" t="s">
        <v>25</v>
      </c>
      <c r="D336" s="71" t="n">
        <v>20</v>
      </c>
      <c r="E336" s="72" t="n">
        <v>5</v>
      </c>
      <c r="F336" s="88" t="n">
        <v>1.33</v>
      </c>
      <c r="G336" s="74" t="n">
        <v>226</v>
      </c>
      <c r="H336" s="75" t="s">
        <v>26</v>
      </c>
      <c r="I336" s="119" t="s">
        <v>121</v>
      </c>
      <c r="J336" s="141" t="s">
        <v>551</v>
      </c>
      <c r="K336" s="103" t="s">
        <v>29</v>
      </c>
      <c r="L336" s="142" t="n">
        <v>23</v>
      </c>
      <c r="M336" s="80" t="n">
        <f aca="false">(D336*F336)*B336</f>
        <v>0</v>
      </c>
    </row>
    <row r="337" customFormat="false" ht="12.75" hidden="false" customHeight="false" outlineLevel="0" collapsed="false">
      <c r="A337" s="81" t="n">
        <v>12105</v>
      </c>
      <c r="B337" s="115"/>
      <c r="C337" s="71" t="s">
        <v>25</v>
      </c>
      <c r="D337" s="71" t="n">
        <v>20</v>
      </c>
      <c r="E337" s="72" t="n">
        <v>5</v>
      </c>
      <c r="F337" s="88" t="n">
        <v>1.29</v>
      </c>
      <c r="G337" s="74" t="n">
        <v>219</v>
      </c>
      <c r="H337" s="75" t="s">
        <v>26</v>
      </c>
      <c r="I337" s="119" t="s">
        <v>121</v>
      </c>
      <c r="J337" s="84" t="s">
        <v>552</v>
      </c>
      <c r="K337" s="103" t="s">
        <v>29</v>
      </c>
      <c r="L337" s="142" t="n">
        <v>23</v>
      </c>
      <c r="M337" s="80" t="n">
        <f aca="false">(D337*F337)*B337</f>
        <v>0</v>
      </c>
    </row>
    <row r="338" customFormat="false" ht="12.75" hidden="false" customHeight="false" outlineLevel="0" collapsed="false">
      <c r="A338" s="81" t="n">
        <v>12077</v>
      </c>
      <c r="B338" s="115"/>
      <c r="C338" s="71" t="s">
        <v>25</v>
      </c>
      <c r="D338" s="71" t="n">
        <v>20</v>
      </c>
      <c r="E338" s="72" t="n">
        <v>5</v>
      </c>
      <c r="F338" s="88" t="n">
        <v>1.76</v>
      </c>
      <c r="G338" s="74" t="n">
        <v>299</v>
      </c>
      <c r="H338" s="75" t="s">
        <v>26</v>
      </c>
      <c r="I338" s="119" t="s">
        <v>121</v>
      </c>
      <c r="J338" s="84" t="s">
        <v>553</v>
      </c>
      <c r="K338" s="103" t="s">
        <v>29</v>
      </c>
      <c r="L338" s="142" t="n">
        <v>23</v>
      </c>
      <c r="M338" s="80" t="n">
        <f aca="false">(D338*F338)*B338</f>
        <v>0</v>
      </c>
    </row>
    <row r="339" customFormat="false" ht="12.75" hidden="false" customHeight="false" outlineLevel="0" collapsed="false">
      <c r="A339" s="81" t="n">
        <v>12108</v>
      </c>
      <c r="B339" s="115"/>
      <c r="C339" s="71" t="s">
        <v>25</v>
      </c>
      <c r="D339" s="71" t="n">
        <v>20</v>
      </c>
      <c r="E339" s="72" t="n">
        <v>5</v>
      </c>
      <c r="F339" s="88" t="n">
        <v>1.2</v>
      </c>
      <c r="G339" s="74" t="n">
        <v>204</v>
      </c>
      <c r="H339" s="75" t="s">
        <v>26</v>
      </c>
      <c r="I339" s="119" t="s">
        <v>121</v>
      </c>
      <c r="J339" s="84" t="s">
        <v>554</v>
      </c>
      <c r="K339" s="103" t="s">
        <v>29</v>
      </c>
      <c r="L339" s="142" t="n">
        <v>23</v>
      </c>
      <c r="M339" s="80" t="n">
        <f aca="false">(D339*F339)*B339</f>
        <v>0</v>
      </c>
    </row>
    <row r="340" customFormat="false" ht="12.75" hidden="false" customHeight="false" outlineLevel="0" collapsed="false">
      <c r="A340" s="81" t="n">
        <v>12119</v>
      </c>
      <c r="B340" s="70"/>
      <c r="C340" s="71" t="s">
        <v>25</v>
      </c>
      <c r="D340" s="71" t="n">
        <v>20</v>
      </c>
      <c r="E340" s="72" t="n">
        <v>5</v>
      </c>
      <c r="F340" s="88" t="n">
        <v>1.57</v>
      </c>
      <c r="G340" s="74" t="n">
        <v>267</v>
      </c>
      <c r="H340" s="75" t="s">
        <v>26</v>
      </c>
      <c r="I340" s="119" t="s">
        <v>121</v>
      </c>
      <c r="J340" s="84" t="s">
        <v>555</v>
      </c>
      <c r="K340" s="103" t="s">
        <v>29</v>
      </c>
      <c r="L340" s="142" t="n">
        <v>23</v>
      </c>
      <c r="M340" s="80" t="n">
        <f aca="false">(D340*F340)*B340</f>
        <v>0</v>
      </c>
    </row>
    <row r="341" customFormat="false" ht="12.75" hidden="false" customHeight="false" outlineLevel="0" collapsed="false">
      <c r="A341" s="81" t="n">
        <v>12129</v>
      </c>
      <c r="B341" s="70"/>
      <c r="C341" s="71" t="s">
        <v>25</v>
      </c>
      <c r="D341" s="71" t="n">
        <v>20</v>
      </c>
      <c r="E341" s="72" t="n">
        <v>5</v>
      </c>
      <c r="F341" s="88" t="n">
        <v>1.84</v>
      </c>
      <c r="G341" s="74" t="n">
        <v>313</v>
      </c>
      <c r="H341" s="75" t="s">
        <v>26</v>
      </c>
      <c r="I341" s="119" t="s">
        <v>121</v>
      </c>
      <c r="J341" s="141" t="s">
        <v>556</v>
      </c>
      <c r="K341" s="103" t="s">
        <v>29</v>
      </c>
      <c r="L341" s="142" t="n">
        <v>24</v>
      </c>
      <c r="M341" s="80" t="n">
        <f aca="false">(D341*F341)*B341</f>
        <v>0</v>
      </c>
    </row>
    <row r="342" customFormat="false" ht="12.75" hidden="false" customHeight="false" outlineLevel="0" collapsed="false">
      <c r="A342" s="81" t="n">
        <v>12122</v>
      </c>
      <c r="B342" s="70"/>
      <c r="C342" s="71" t="s">
        <v>25</v>
      </c>
      <c r="D342" s="71" t="n">
        <v>20</v>
      </c>
      <c r="E342" s="72" t="n">
        <v>5</v>
      </c>
      <c r="F342" s="88" t="n">
        <v>2.28</v>
      </c>
      <c r="G342" s="74" t="n">
        <v>388</v>
      </c>
      <c r="H342" s="75" t="s">
        <v>26</v>
      </c>
      <c r="I342" s="119" t="s">
        <v>121</v>
      </c>
      <c r="J342" s="141" t="s">
        <v>557</v>
      </c>
      <c r="K342" s="103" t="s">
        <v>29</v>
      </c>
      <c r="L342" s="142" t="n">
        <v>24</v>
      </c>
      <c r="M342" s="80" t="n">
        <f aca="false">(D342*F342)*B342</f>
        <v>0</v>
      </c>
    </row>
    <row r="343" customFormat="false" ht="12.75" hidden="false" customHeight="false" outlineLevel="0" collapsed="false">
      <c r="A343" s="81" t="n">
        <v>12123</v>
      </c>
      <c r="B343" s="70"/>
      <c r="C343" s="71" t="s">
        <v>25</v>
      </c>
      <c r="D343" s="71" t="n">
        <v>20</v>
      </c>
      <c r="E343" s="72" t="n">
        <v>5</v>
      </c>
      <c r="F343" s="88" t="n">
        <v>1.84</v>
      </c>
      <c r="G343" s="74" t="n">
        <v>313</v>
      </c>
      <c r="H343" s="75" t="s">
        <v>26</v>
      </c>
      <c r="I343" s="119" t="s">
        <v>121</v>
      </c>
      <c r="J343" s="141" t="s">
        <v>558</v>
      </c>
      <c r="K343" s="103" t="s">
        <v>29</v>
      </c>
      <c r="L343" s="142" t="n">
        <v>24</v>
      </c>
      <c r="M343" s="80" t="n">
        <f aca="false">(D343*F343)*B343</f>
        <v>0</v>
      </c>
    </row>
    <row r="344" customFormat="false" ht="12.75" hidden="false" customHeight="false" outlineLevel="0" collapsed="false">
      <c r="A344" s="81" t="n">
        <v>12120</v>
      </c>
      <c r="B344" s="70"/>
      <c r="C344" s="71" t="s">
        <v>25</v>
      </c>
      <c r="D344" s="71" t="n">
        <v>20</v>
      </c>
      <c r="E344" s="72" t="n">
        <v>5</v>
      </c>
      <c r="F344" s="88" t="n">
        <v>1.45</v>
      </c>
      <c r="G344" s="74" t="n">
        <v>247</v>
      </c>
      <c r="H344" s="75" t="s">
        <v>26</v>
      </c>
      <c r="I344" s="119" t="s">
        <v>121</v>
      </c>
      <c r="J344" s="141" t="s">
        <v>559</v>
      </c>
      <c r="K344" s="103" t="s">
        <v>29</v>
      </c>
      <c r="L344" s="142" t="n">
        <v>24</v>
      </c>
      <c r="M344" s="80" t="n">
        <f aca="false">(D344*F344)*B344</f>
        <v>0</v>
      </c>
    </row>
    <row r="345" customFormat="false" ht="12.75" hidden="false" customHeight="false" outlineLevel="0" collapsed="false">
      <c r="A345" s="81" t="n">
        <v>12092</v>
      </c>
      <c r="B345" s="70"/>
      <c r="C345" s="71" t="s">
        <v>25</v>
      </c>
      <c r="D345" s="71" t="n">
        <v>15</v>
      </c>
      <c r="E345" s="72" t="n">
        <v>8</v>
      </c>
      <c r="F345" s="88" t="n">
        <v>2.16</v>
      </c>
      <c r="G345" s="74" t="n">
        <v>367</v>
      </c>
      <c r="H345" s="75" t="s">
        <v>26</v>
      </c>
      <c r="I345" s="119" t="s">
        <v>121</v>
      </c>
      <c r="J345" s="141" t="s">
        <v>560</v>
      </c>
      <c r="K345" s="103" t="s">
        <v>29</v>
      </c>
      <c r="L345" s="142" t="n">
        <v>24</v>
      </c>
      <c r="M345" s="80" t="n">
        <f aca="false">(D345*F345)*B345</f>
        <v>0</v>
      </c>
    </row>
    <row r="346" customFormat="false" ht="12.75" hidden="false" customHeight="false" outlineLevel="0" collapsed="false">
      <c r="A346" s="81" t="n">
        <v>12093</v>
      </c>
      <c r="B346" s="70"/>
      <c r="C346" s="71" t="s">
        <v>25</v>
      </c>
      <c r="D346" s="71" t="n">
        <v>15</v>
      </c>
      <c r="E346" s="72" t="n">
        <v>8</v>
      </c>
      <c r="F346" s="88" t="n">
        <v>1.87</v>
      </c>
      <c r="G346" s="74" t="n">
        <v>318</v>
      </c>
      <c r="H346" s="75" t="s">
        <v>26</v>
      </c>
      <c r="I346" s="119" t="s">
        <v>121</v>
      </c>
      <c r="J346" s="141" t="s">
        <v>561</v>
      </c>
      <c r="K346" s="103" t="s">
        <v>29</v>
      </c>
      <c r="L346" s="142" t="n">
        <v>24</v>
      </c>
      <c r="M346" s="80" t="n">
        <f aca="false">(D346*F346)*B346</f>
        <v>0</v>
      </c>
    </row>
    <row r="347" customFormat="false" ht="12.75" hidden="false" customHeight="false" outlineLevel="0" collapsed="false">
      <c r="A347" s="81" t="n">
        <v>12111</v>
      </c>
      <c r="B347" s="70"/>
      <c r="C347" s="71" t="s">
        <v>25</v>
      </c>
      <c r="D347" s="71" t="n">
        <v>20</v>
      </c>
      <c r="E347" s="72" t="n">
        <v>5</v>
      </c>
      <c r="F347" s="88" t="n">
        <v>1.25</v>
      </c>
      <c r="G347" s="74" t="n">
        <v>213</v>
      </c>
      <c r="H347" s="75" t="s">
        <v>26</v>
      </c>
      <c r="I347" s="119" t="s">
        <v>562</v>
      </c>
      <c r="J347" s="141" t="s">
        <v>563</v>
      </c>
      <c r="K347" s="103" t="s">
        <v>29</v>
      </c>
      <c r="L347" s="142" t="n">
        <v>24</v>
      </c>
      <c r="M347" s="80" t="n">
        <f aca="false">(D347*F347)*B347</f>
        <v>0</v>
      </c>
    </row>
    <row r="348" customFormat="false" ht="12.75" hidden="false" customHeight="false" outlineLevel="0" collapsed="false">
      <c r="A348" s="81" t="n">
        <v>12112</v>
      </c>
      <c r="B348" s="70"/>
      <c r="C348" s="71" t="s">
        <v>25</v>
      </c>
      <c r="D348" s="71" t="n">
        <v>20</v>
      </c>
      <c r="E348" s="72" t="n">
        <v>5</v>
      </c>
      <c r="F348" s="88" t="n">
        <v>1.49</v>
      </c>
      <c r="G348" s="74" t="n">
        <v>253</v>
      </c>
      <c r="H348" s="75" t="s">
        <v>26</v>
      </c>
      <c r="I348" s="119" t="s">
        <v>562</v>
      </c>
      <c r="J348" s="141" t="s">
        <v>564</v>
      </c>
      <c r="K348" s="103" t="s">
        <v>29</v>
      </c>
      <c r="L348" s="142" t="n">
        <v>24</v>
      </c>
      <c r="M348" s="80" t="n">
        <f aca="false">(D348*F348)*B348</f>
        <v>0</v>
      </c>
    </row>
    <row r="349" customFormat="false" ht="12.75" hidden="false" customHeight="false" outlineLevel="0" collapsed="false">
      <c r="A349" s="81" t="n">
        <v>12113</v>
      </c>
      <c r="B349" s="70"/>
      <c r="C349" s="71" t="s">
        <v>25</v>
      </c>
      <c r="D349" s="71" t="n">
        <v>20</v>
      </c>
      <c r="E349" s="72" t="n">
        <v>5</v>
      </c>
      <c r="F349" s="88" t="n">
        <v>1.49</v>
      </c>
      <c r="G349" s="74" t="n">
        <v>253</v>
      </c>
      <c r="H349" s="75" t="s">
        <v>26</v>
      </c>
      <c r="I349" s="119" t="s">
        <v>562</v>
      </c>
      <c r="J349" s="141" t="s">
        <v>565</v>
      </c>
      <c r="K349" s="103" t="s">
        <v>29</v>
      </c>
      <c r="L349" s="142" t="n">
        <v>24</v>
      </c>
      <c r="M349" s="80" t="n">
        <f aca="false">(D349*F349)*B349</f>
        <v>0</v>
      </c>
    </row>
    <row r="350" customFormat="false" ht="12.75" hidden="false" customHeight="false" outlineLevel="0" collapsed="false">
      <c r="A350" s="81" t="n">
        <v>12114</v>
      </c>
      <c r="B350" s="70"/>
      <c r="C350" s="71" t="s">
        <v>25</v>
      </c>
      <c r="D350" s="71" t="n">
        <v>20</v>
      </c>
      <c r="E350" s="72" t="n">
        <v>5</v>
      </c>
      <c r="F350" s="88" t="n">
        <v>1.38</v>
      </c>
      <c r="G350" s="74" t="n">
        <v>235</v>
      </c>
      <c r="H350" s="75" t="s">
        <v>26</v>
      </c>
      <c r="I350" s="119" t="s">
        <v>562</v>
      </c>
      <c r="J350" s="141" t="s">
        <v>566</v>
      </c>
      <c r="K350" s="103" t="s">
        <v>29</v>
      </c>
      <c r="L350" s="142" t="n">
        <v>24</v>
      </c>
      <c r="M350" s="80" t="n">
        <f aca="false">(D350*F350)*B350</f>
        <v>0</v>
      </c>
    </row>
    <row r="351" customFormat="false" ht="12.75" hidden="false" customHeight="false" outlineLevel="0" collapsed="false">
      <c r="A351" s="81" t="n">
        <v>12115</v>
      </c>
      <c r="B351" s="70"/>
      <c r="C351" s="71" t="s">
        <v>25</v>
      </c>
      <c r="D351" s="71" t="n">
        <v>20</v>
      </c>
      <c r="E351" s="72" t="n">
        <v>5</v>
      </c>
      <c r="F351" s="88" t="n">
        <v>1.38</v>
      </c>
      <c r="G351" s="74" t="n">
        <v>235</v>
      </c>
      <c r="H351" s="75" t="s">
        <v>26</v>
      </c>
      <c r="I351" s="119" t="s">
        <v>562</v>
      </c>
      <c r="J351" s="141" t="s">
        <v>567</v>
      </c>
      <c r="K351" s="103" t="s">
        <v>29</v>
      </c>
      <c r="L351" s="142" t="n">
        <v>24</v>
      </c>
      <c r="M351" s="80" t="n">
        <f aca="false">(D351*F351)*B351</f>
        <v>0</v>
      </c>
    </row>
    <row r="352" customFormat="false" ht="12.75" hidden="false" customHeight="false" outlineLevel="0" collapsed="false">
      <c r="A352" s="81" t="n">
        <v>12116</v>
      </c>
      <c r="B352" s="70"/>
      <c r="C352" s="71" t="s">
        <v>25</v>
      </c>
      <c r="D352" s="71" t="n">
        <v>20</v>
      </c>
      <c r="E352" s="72" t="n">
        <v>5</v>
      </c>
      <c r="F352" s="88" t="n">
        <v>1.21</v>
      </c>
      <c r="G352" s="74" t="n">
        <v>206</v>
      </c>
      <c r="H352" s="75" t="s">
        <v>26</v>
      </c>
      <c r="I352" s="119" t="s">
        <v>562</v>
      </c>
      <c r="J352" s="141" t="s">
        <v>568</v>
      </c>
      <c r="K352" s="103" t="s">
        <v>29</v>
      </c>
      <c r="L352" s="142" t="n">
        <v>24</v>
      </c>
      <c r="M352" s="80" t="n">
        <f aca="false">(D352*F352)*B352</f>
        <v>0</v>
      </c>
    </row>
    <row r="353" customFormat="false" ht="12.75" hidden="false" customHeight="false" outlineLevel="0" collapsed="false">
      <c r="A353" s="81" t="n">
        <v>12117</v>
      </c>
      <c r="B353" s="70"/>
      <c r="C353" s="71" t="s">
        <v>25</v>
      </c>
      <c r="D353" s="71" t="n">
        <v>20</v>
      </c>
      <c r="E353" s="72" t="n">
        <v>5</v>
      </c>
      <c r="F353" s="88" t="n">
        <v>1.39</v>
      </c>
      <c r="G353" s="74" t="n">
        <v>236</v>
      </c>
      <c r="H353" s="75" t="s">
        <v>26</v>
      </c>
      <c r="I353" s="119" t="s">
        <v>562</v>
      </c>
      <c r="J353" s="141" t="s">
        <v>569</v>
      </c>
      <c r="K353" s="103" t="s">
        <v>29</v>
      </c>
      <c r="L353" s="142" t="n">
        <v>24</v>
      </c>
      <c r="M353" s="80" t="n">
        <f aca="false">(D353*F353)*B353</f>
        <v>0</v>
      </c>
    </row>
    <row r="354" customFormat="false" ht="12.75" hidden="false" customHeight="false" outlineLevel="0" collapsed="false">
      <c r="A354" s="81" t="n">
        <v>12460</v>
      </c>
      <c r="B354" s="70"/>
      <c r="C354" s="71" t="s">
        <v>25</v>
      </c>
      <c r="D354" s="71" t="n">
        <v>20</v>
      </c>
      <c r="E354" s="72" t="n">
        <v>5</v>
      </c>
      <c r="F354" s="88" t="n">
        <v>1.33</v>
      </c>
      <c r="G354" s="74" t="n">
        <v>226</v>
      </c>
      <c r="H354" s="75" t="s">
        <v>26</v>
      </c>
      <c r="I354" s="119" t="s">
        <v>562</v>
      </c>
      <c r="J354" s="141" t="s">
        <v>570</v>
      </c>
      <c r="K354" s="103" t="s">
        <v>29</v>
      </c>
      <c r="L354" s="142" t="n">
        <v>24</v>
      </c>
      <c r="M354" s="80" t="n">
        <f aca="false">(D354*F354)*B354</f>
        <v>0</v>
      </c>
    </row>
    <row r="355" customFormat="false" ht="12.75" hidden="false" customHeight="false" outlineLevel="0" collapsed="false">
      <c r="A355" s="81" t="n">
        <v>12461</v>
      </c>
      <c r="B355" s="70"/>
      <c r="C355" s="71" t="s">
        <v>25</v>
      </c>
      <c r="D355" s="71" t="n">
        <v>20</v>
      </c>
      <c r="E355" s="72" t="n">
        <v>5</v>
      </c>
      <c r="F355" s="88" t="n">
        <v>1.31</v>
      </c>
      <c r="G355" s="74" t="n">
        <v>223</v>
      </c>
      <c r="H355" s="75" t="s">
        <v>26</v>
      </c>
      <c r="I355" s="119" t="s">
        <v>562</v>
      </c>
      <c r="J355" s="141" t="s">
        <v>571</v>
      </c>
      <c r="K355" s="103" t="s">
        <v>29</v>
      </c>
      <c r="L355" s="142" t="n">
        <v>24</v>
      </c>
      <c r="M355" s="80" t="n">
        <f aca="false">(D355*F355)*B355</f>
        <v>0</v>
      </c>
    </row>
    <row r="356" customFormat="false" ht="12.75" hidden="false" customHeight="false" outlineLevel="0" collapsed="false">
      <c r="A356" s="81" t="n">
        <v>12462</v>
      </c>
      <c r="B356" s="70"/>
      <c r="C356" s="71" t="s">
        <v>25</v>
      </c>
      <c r="D356" s="71" t="n">
        <v>20</v>
      </c>
      <c r="E356" s="72" t="n">
        <v>5</v>
      </c>
      <c r="F356" s="88" t="n">
        <v>1.25</v>
      </c>
      <c r="G356" s="74" t="n">
        <v>213</v>
      </c>
      <c r="H356" s="75" t="s">
        <v>26</v>
      </c>
      <c r="I356" s="119" t="s">
        <v>562</v>
      </c>
      <c r="J356" s="141" t="s">
        <v>572</v>
      </c>
      <c r="K356" s="103" t="s">
        <v>29</v>
      </c>
      <c r="L356" s="142" t="n">
        <v>24</v>
      </c>
      <c r="M356" s="80" t="n">
        <f aca="false">(D356*F356)*B356</f>
        <v>0</v>
      </c>
    </row>
    <row r="357" customFormat="false" ht="12.75" hidden="false" customHeight="false" outlineLevel="0" collapsed="false">
      <c r="A357" s="81" t="n">
        <v>12130</v>
      </c>
      <c r="B357" s="70"/>
      <c r="C357" s="71" t="s">
        <v>25</v>
      </c>
      <c r="D357" s="71" t="n">
        <v>20</v>
      </c>
      <c r="E357" s="72" t="n">
        <v>5</v>
      </c>
      <c r="F357" s="88" t="n">
        <v>1.37</v>
      </c>
      <c r="G357" s="74" t="n">
        <v>233</v>
      </c>
      <c r="H357" s="75" t="s">
        <v>26</v>
      </c>
      <c r="I357" s="119" t="s">
        <v>27</v>
      </c>
      <c r="J357" s="141" t="s">
        <v>573</v>
      </c>
      <c r="K357" s="103" t="s">
        <v>29</v>
      </c>
      <c r="L357" s="142" t="n">
        <v>25</v>
      </c>
      <c r="M357" s="80" t="n">
        <f aca="false">(D357*F357)*B357</f>
        <v>0</v>
      </c>
    </row>
    <row r="358" customFormat="false" ht="12.75" hidden="false" customHeight="false" outlineLevel="0" collapsed="false">
      <c r="A358" s="81" t="n">
        <v>12131</v>
      </c>
      <c r="B358" s="70"/>
      <c r="C358" s="71" t="s">
        <v>25</v>
      </c>
      <c r="D358" s="71" t="n">
        <v>20</v>
      </c>
      <c r="E358" s="72" t="n">
        <v>5</v>
      </c>
      <c r="F358" s="88" t="n">
        <v>1.47</v>
      </c>
      <c r="G358" s="74" t="n">
        <v>250</v>
      </c>
      <c r="H358" s="75" t="s">
        <v>26</v>
      </c>
      <c r="I358" s="119" t="s">
        <v>27</v>
      </c>
      <c r="J358" s="141" t="s">
        <v>323</v>
      </c>
      <c r="K358" s="103" t="s">
        <v>29</v>
      </c>
      <c r="L358" s="142" t="n">
        <v>25</v>
      </c>
      <c r="M358" s="80" t="n">
        <f aca="false">(D358*F358)*B358</f>
        <v>0</v>
      </c>
    </row>
    <row r="359" customFormat="false" ht="12.75" hidden="false" customHeight="false" outlineLevel="0" collapsed="false">
      <c r="A359" s="81" t="n">
        <v>12132</v>
      </c>
      <c r="B359" s="70"/>
      <c r="C359" s="71" t="s">
        <v>25</v>
      </c>
      <c r="D359" s="71" t="n">
        <v>20</v>
      </c>
      <c r="E359" s="72" t="n">
        <v>5</v>
      </c>
      <c r="F359" s="88" t="n">
        <v>1.47</v>
      </c>
      <c r="G359" s="74" t="n">
        <v>250</v>
      </c>
      <c r="H359" s="75" t="s">
        <v>26</v>
      </c>
      <c r="I359" s="119" t="s">
        <v>27</v>
      </c>
      <c r="J359" s="141" t="s">
        <v>319</v>
      </c>
      <c r="K359" s="103" t="s">
        <v>29</v>
      </c>
      <c r="L359" s="142" t="n">
        <v>25</v>
      </c>
      <c r="M359" s="80" t="n">
        <f aca="false">(D359*F359)*B359</f>
        <v>0</v>
      </c>
    </row>
    <row r="360" customFormat="false" ht="12.75" hidden="false" customHeight="false" outlineLevel="0" collapsed="false">
      <c r="A360" s="81" t="n">
        <v>12133</v>
      </c>
      <c r="B360" s="70"/>
      <c r="C360" s="71" t="s">
        <v>25</v>
      </c>
      <c r="D360" s="71" t="n">
        <v>20</v>
      </c>
      <c r="E360" s="72" t="n">
        <v>5</v>
      </c>
      <c r="F360" s="88" t="n">
        <v>1.47</v>
      </c>
      <c r="G360" s="74" t="n">
        <v>250</v>
      </c>
      <c r="H360" s="75" t="s">
        <v>26</v>
      </c>
      <c r="I360" s="119" t="s">
        <v>27</v>
      </c>
      <c r="J360" s="141" t="s">
        <v>574</v>
      </c>
      <c r="K360" s="103" t="s">
        <v>29</v>
      </c>
      <c r="L360" s="142" t="n">
        <v>25</v>
      </c>
      <c r="M360" s="80" t="n">
        <f aca="false">(D360*F360)*B360</f>
        <v>0</v>
      </c>
    </row>
    <row r="361" customFormat="false" ht="12.75" hidden="false" customHeight="false" outlineLevel="0" collapsed="false">
      <c r="A361" s="81" t="n">
        <v>12134</v>
      </c>
      <c r="B361" s="70"/>
      <c r="C361" s="71" t="s">
        <v>25</v>
      </c>
      <c r="D361" s="71" t="n">
        <v>20</v>
      </c>
      <c r="E361" s="72" t="n">
        <v>5</v>
      </c>
      <c r="F361" s="88" t="n">
        <v>1.21</v>
      </c>
      <c r="G361" s="74" t="n">
        <v>206</v>
      </c>
      <c r="H361" s="75" t="s">
        <v>26</v>
      </c>
      <c r="I361" s="119" t="s">
        <v>27</v>
      </c>
      <c r="J361" s="141" t="s">
        <v>315</v>
      </c>
      <c r="K361" s="103" t="s">
        <v>29</v>
      </c>
      <c r="L361" s="142" t="n">
        <v>25</v>
      </c>
      <c r="M361" s="80" t="n">
        <f aca="false">(D361*F361)*B361</f>
        <v>0</v>
      </c>
    </row>
    <row r="362" customFormat="false" ht="12.75" hidden="false" customHeight="false" outlineLevel="0" collapsed="false">
      <c r="A362" s="81" t="n">
        <v>12135</v>
      </c>
      <c r="B362" s="70"/>
      <c r="C362" s="71" t="s">
        <v>25</v>
      </c>
      <c r="D362" s="71" t="n">
        <v>20</v>
      </c>
      <c r="E362" s="72" t="n">
        <v>5</v>
      </c>
      <c r="F362" s="88" t="n">
        <v>1.44</v>
      </c>
      <c r="G362" s="74" t="n">
        <v>245</v>
      </c>
      <c r="H362" s="75" t="s">
        <v>26</v>
      </c>
      <c r="I362" s="119" t="s">
        <v>27</v>
      </c>
      <c r="J362" s="141" t="s">
        <v>575</v>
      </c>
      <c r="K362" s="103" t="s">
        <v>29</v>
      </c>
      <c r="L362" s="142" t="n">
        <v>25</v>
      </c>
      <c r="M362" s="80" t="n">
        <f aca="false">(D362*F362)*B362</f>
        <v>0</v>
      </c>
    </row>
    <row r="363" customFormat="false" ht="12.75" hidden="false" customHeight="false" outlineLevel="0" collapsed="false">
      <c r="A363" s="81" t="n">
        <v>12136</v>
      </c>
      <c r="B363" s="70"/>
      <c r="C363" s="71" t="s">
        <v>25</v>
      </c>
      <c r="D363" s="71" t="n">
        <v>20</v>
      </c>
      <c r="E363" s="72" t="n">
        <v>5</v>
      </c>
      <c r="F363" s="88" t="n">
        <v>1.31</v>
      </c>
      <c r="G363" s="74" t="n">
        <v>223</v>
      </c>
      <c r="H363" s="75" t="s">
        <v>26</v>
      </c>
      <c r="I363" s="119" t="s">
        <v>27</v>
      </c>
      <c r="J363" s="141" t="s">
        <v>576</v>
      </c>
      <c r="K363" s="103" t="s">
        <v>29</v>
      </c>
      <c r="L363" s="142" t="n">
        <v>25</v>
      </c>
      <c r="M363" s="80" t="n">
        <f aca="false">(D363*F363)*B363</f>
        <v>0</v>
      </c>
    </row>
    <row r="364" customFormat="false" ht="12.75" hidden="false" customHeight="false" outlineLevel="0" collapsed="false">
      <c r="A364" s="81" t="n">
        <v>12140</v>
      </c>
      <c r="B364" s="70"/>
      <c r="C364" s="71" t="s">
        <v>25</v>
      </c>
      <c r="D364" s="71" t="n">
        <v>20</v>
      </c>
      <c r="E364" s="72" t="n">
        <v>5</v>
      </c>
      <c r="F364" s="88" t="n">
        <v>1.25</v>
      </c>
      <c r="G364" s="74" t="n">
        <v>213</v>
      </c>
      <c r="H364" s="75" t="s">
        <v>26</v>
      </c>
      <c r="I364" s="119" t="s">
        <v>27</v>
      </c>
      <c r="J364" s="141" t="s">
        <v>321</v>
      </c>
      <c r="K364" s="103" t="s">
        <v>29</v>
      </c>
      <c r="L364" s="142" t="n">
        <v>25</v>
      </c>
      <c r="M364" s="80" t="n">
        <f aca="false">(D364*F364)*B364</f>
        <v>0</v>
      </c>
    </row>
    <row r="365" customFormat="false" ht="12.75" hidden="false" customHeight="false" outlineLevel="0" collapsed="false">
      <c r="A365" s="81" t="n">
        <v>12141</v>
      </c>
      <c r="B365" s="70"/>
      <c r="C365" s="71" t="s">
        <v>25</v>
      </c>
      <c r="D365" s="71" t="n">
        <v>20</v>
      </c>
      <c r="E365" s="72" t="n">
        <v>5</v>
      </c>
      <c r="F365" s="88" t="n">
        <v>1.16</v>
      </c>
      <c r="G365" s="74" t="n">
        <v>197</v>
      </c>
      <c r="H365" s="75" t="s">
        <v>26</v>
      </c>
      <c r="I365" s="119" t="s">
        <v>27</v>
      </c>
      <c r="J365" s="141" t="s">
        <v>327</v>
      </c>
      <c r="K365" s="103" t="s">
        <v>29</v>
      </c>
      <c r="L365" s="142" t="n">
        <v>25</v>
      </c>
      <c r="M365" s="80" t="n">
        <f aca="false">(D365*F365)*B365</f>
        <v>0</v>
      </c>
    </row>
    <row r="366" customFormat="false" ht="12.75" hidden="false" customHeight="false" outlineLevel="0" collapsed="false">
      <c r="A366" s="81" t="n">
        <v>12142</v>
      </c>
      <c r="B366" s="70"/>
      <c r="C366" s="71" t="s">
        <v>25</v>
      </c>
      <c r="D366" s="71" t="n">
        <v>20</v>
      </c>
      <c r="E366" s="72" t="n">
        <v>5</v>
      </c>
      <c r="F366" s="88" t="n">
        <v>1.31</v>
      </c>
      <c r="G366" s="74" t="n">
        <v>223</v>
      </c>
      <c r="H366" s="75" t="s">
        <v>26</v>
      </c>
      <c r="I366" s="119" t="s">
        <v>27</v>
      </c>
      <c r="J366" s="141" t="s">
        <v>317</v>
      </c>
      <c r="K366" s="103" t="s">
        <v>29</v>
      </c>
      <c r="L366" s="142" t="n">
        <v>25</v>
      </c>
      <c r="M366" s="80" t="n">
        <f aca="false">(D366*F366)*B366</f>
        <v>0</v>
      </c>
    </row>
    <row r="367" customFormat="false" ht="12.75" hidden="false" customHeight="false" outlineLevel="0" collapsed="false">
      <c r="A367" s="81" t="n">
        <v>12144</v>
      </c>
      <c r="B367" s="70"/>
      <c r="C367" s="71" t="s">
        <v>25</v>
      </c>
      <c r="D367" s="71" t="n">
        <v>20</v>
      </c>
      <c r="E367" s="72" t="n">
        <v>5</v>
      </c>
      <c r="F367" s="88" t="n">
        <v>1.16</v>
      </c>
      <c r="G367" s="74" t="n">
        <v>197</v>
      </c>
      <c r="H367" s="75" t="s">
        <v>26</v>
      </c>
      <c r="I367" s="119" t="s">
        <v>27</v>
      </c>
      <c r="J367" s="141" t="s">
        <v>577</v>
      </c>
      <c r="K367" s="103" t="s">
        <v>29</v>
      </c>
      <c r="L367" s="142" t="n">
        <v>25</v>
      </c>
      <c r="M367" s="80" t="n">
        <f aca="false">(D367*F367)*B367</f>
        <v>0</v>
      </c>
    </row>
    <row r="368" customFormat="false" ht="12.75" hidden="false" customHeight="false" outlineLevel="0" collapsed="false">
      <c r="A368" s="81" t="n">
        <v>12146</v>
      </c>
      <c r="B368" s="70"/>
      <c r="C368" s="71" t="s">
        <v>25</v>
      </c>
      <c r="D368" s="71" t="n">
        <v>20</v>
      </c>
      <c r="E368" s="72" t="n">
        <v>5</v>
      </c>
      <c r="F368" s="88" t="n">
        <v>1.33</v>
      </c>
      <c r="G368" s="74" t="n">
        <v>226</v>
      </c>
      <c r="H368" s="75" t="s">
        <v>26</v>
      </c>
      <c r="I368" s="119" t="s">
        <v>27</v>
      </c>
      <c r="J368" s="141" t="s">
        <v>578</v>
      </c>
      <c r="K368" s="103" t="s">
        <v>29</v>
      </c>
      <c r="L368" s="142" t="n">
        <v>25</v>
      </c>
      <c r="M368" s="80" t="n">
        <f aca="false">(D368*F368)*B368</f>
        <v>0</v>
      </c>
    </row>
    <row r="369" customFormat="false" ht="12.75" hidden="false" customHeight="false" outlineLevel="0" collapsed="false">
      <c r="A369" s="81" t="n">
        <v>12147</v>
      </c>
      <c r="B369" s="70"/>
      <c r="C369" s="71" t="s">
        <v>25</v>
      </c>
      <c r="D369" s="71" t="n">
        <v>20</v>
      </c>
      <c r="E369" s="72" t="n">
        <v>5</v>
      </c>
      <c r="F369" s="88" t="n">
        <v>1.05</v>
      </c>
      <c r="G369" s="74" t="n">
        <v>179</v>
      </c>
      <c r="H369" s="75" t="s">
        <v>26</v>
      </c>
      <c r="I369" s="119" t="s">
        <v>27</v>
      </c>
      <c r="J369" s="141" t="s">
        <v>579</v>
      </c>
      <c r="K369" s="103" t="s">
        <v>29</v>
      </c>
      <c r="L369" s="142" t="n">
        <v>25</v>
      </c>
      <c r="M369" s="80" t="n">
        <f aca="false">(D369*F369)*B369</f>
        <v>0</v>
      </c>
    </row>
    <row r="370" customFormat="false" ht="12.75" hidden="false" customHeight="false" outlineLevel="0" collapsed="false">
      <c r="A370" s="81" t="n">
        <v>12145</v>
      </c>
      <c r="B370" s="70"/>
      <c r="C370" s="71" t="s">
        <v>25</v>
      </c>
      <c r="D370" s="71" t="n">
        <v>20</v>
      </c>
      <c r="E370" s="72" t="n">
        <v>5</v>
      </c>
      <c r="F370" s="88" t="n">
        <v>1.39</v>
      </c>
      <c r="G370" s="74" t="n">
        <v>236</v>
      </c>
      <c r="H370" s="75" t="s">
        <v>26</v>
      </c>
      <c r="I370" s="119" t="s">
        <v>27</v>
      </c>
      <c r="J370" s="141" t="s">
        <v>278</v>
      </c>
      <c r="K370" s="103" t="s">
        <v>29</v>
      </c>
      <c r="L370" s="142" t="n">
        <v>25</v>
      </c>
      <c r="M370" s="80" t="n">
        <f aca="false">(D370*F370)*B370</f>
        <v>0</v>
      </c>
    </row>
    <row r="371" customFormat="false" ht="12.75" hidden="false" customHeight="false" outlineLevel="0" collapsed="false">
      <c r="A371" s="81" t="n">
        <v>12150</v>
      </c>
      <c r="B371" s="70"/>
      <c r="C371" s="71" t="s">
        <v>25</v>
      </c>
      <c r="D371" s="71" t="n">
        <v>20</v>
      </c>
      <c r="E371" s="72" t="n">
        <v>5</v>
      </c>
      <c r="F371" s="88" t="n">
        <v>1.47</v>
      </c>
      <c r="G371" s="74" t="n">
        <v>250</v>
      </c>
      <c r="H371" s="75" t="s">
        <v>26</v>
      </c>
      <c r="I371" s="119" t="s">
        <v>43</v>
      </c>
      <c r="J371" s="141" t="s">
        <v>146</v>
      </c>
      <c r="K371" s="103" t="s">
        <v>29</v>
      </c>
      <c r="L371" s="142" t="n">
        <v>25</v>
      </c>
      <c r="M371" s="80" t="n">
        <f aca="false">(D371*F371)*B371</f>
        <v>0</v>
      </c>
    </row>
    <row r="372" customFormat="false" ht="12.75" hidden="false" customHeight="false" outlineLevel="0" collapsed="false">
      <c r="A372" s="81" t="n">
        <v>12151</v>
      </c>
      <c r="B372" s="70"/>
      <c r="C372" s="71" t="s">
        <v>25</v>
      </c>
      <c r="D372" s="71" t="n">
        <v>20</v>
      </c>
      <c r="E372" s="72" t="n">
        <v>5</v>
      </c>
      <c r="F372" s="88" t="n">
        <v>1.28</v>
      </c>
      <c r="G372" s="74" t="n">
        <v>218</v>
      </c>
      <c r="H372" s="75" t="s">
        <v>26</v>
      </c>
      <c r="I372" s="119" t="s">
        <v>43</v>
      </c>
      <c r="J372" s="141" t="s">
        <v>580</v>
      </c>
      <c r="K372" s="103" t="s">
        <v>29</v>
      </c>
      <c r="L372" s="142" t="n">
        <v>25</v>
      </c>
      <c r="M372" s="80" t="n">
        <f aca="false">(D372*F372)*B372</f>
        <v>0</v>
      </c>
    </row>
    <row r="373" customFormat="false" ht="12.75" hidden="false" customHeight="false" outlineLevel="0" collapsed="false">
      <c r="A373" s="81" t="n">
        <v>12152</v>
      </c>
      <c r="B373" s="70"/>
      <c r="C373" s="71" t="s">
        <v>25</v>
      </c>
      <c r="D373" s="71" t="n">
        <v>20</v>
      </c>
      <c r="E373" s="72" t="n">
        <v>5</v>
      </c>
      <c r="F373" s="88" t="n">
        <v>1.47</v>
      </c>
      <c r="G373" s="74" t="n">
        <v>250</v>
      </c>
      <c r="H373" s="75" t="s">
        <v>26</v>
      </c>
      <c r="I373" s="119" t="s">
        <v>43</v>
      </c>
      <c r="J373" s="141" t="s">
        <v>581</v>
      </c>
      <c r="K373" s="103" t="s">
        <v>29</v>
      </c>
      <c r="L373" s="142" t="n">
        <v>26</v>
      </c>
      <c r="M373" s="80" t="n">
        <f aca="false">(D373*F373)*B373</f>
        <v>0</v>
      </c>
    </row>
    <row r="374" customFormat="false" ht="12.75" hidden="false" customHeight="false" outlineLevel="0" collapsed="false">
      <c r="A374" s="81" t="n">
        <v>12153</v>
      </c>
      <c r="B374" s="70"/>
      <c r="C374" s="71" t="s">
        <v>25</v>
      </c>
      <c r="D374" s="71" t="n">
        <v>20</v>
      </c>
      <c r="E374" s="72" t="n">
        <v>5</v>
      </c>
      <c r="F374" s="88" t="n">
        <v>1.16</v>
      </c>
      <c r="G374" s="74" t="n">
        <v>197</v>
      </c>
      <c r="H374" s="75" t="s">
        <v>26</v>
      </c>
      <c r="I374" s="119" t="s">
        <v>43</v>
      </c>
      <c r="J374" s="141" t="s">
        <v>582</v>
      </c>
      <c r="K374" s="103" t="s">
        <v>29</v>
      </c>
      <c r="L374" s="142" t="n">
        <v>26</v>
      </c>
      <c r="M374" s="80" t="n">
        <f aca="false">(D374*F374)*B374</f>
        <v>0</v>
      </c>
    </row>
    <row r="375" customFormat="false" ht="12.75" hidden="false" customHeight="false" outlineLevel="0" collapsed="false">
      <c r="A375" s="81" t="n">
        <v>12154</v>
      </c>
      <c r="B375" s="70"/>
      <c r="C375" s="71" t="s">
        <v>25</v>
      </c>
      <c r="D375" s="71" t="n">
        <v>20</v>
      </c>
      <c r="E375" s="72" t="n">
        <v>5</v>
      </c>
      <c r="F375" s="88" t="n">
        <v>1.67</v>
      </c>
      <c r="G375" s="74" t="n">
        <v>284</v>
      </c>
      <c r="H375" s="75" t="s">
        <v>26</v>
      </c>
      <c r="I375" s="119" t="s">
        <v>43</v>
      </c>
      <c r="J375" s="141" t="s">
        <v>583</v>
      </c>
      <c r="K375" s="103" t="s">
        <v>29</v>
      </c>
      <c r="L375" s="142" t="n">
        <v>26</v>
      </c>
      <c r="M375" s="80" t="n">
        <f aca="false">(D375*F375)*B375</f>
        <v>0</v>
      </c>
    </row>
    <row r="376" customFormat="false" ht="12.75" hidden="false" customHeight="false" outlineLevel="0" collapsed="false">
      <c r="A376" s="81" t="n">
        <v>12156</v>
      </c>
      <c r="B376" s="70"/>
      <c r="C376" s="71" t="s">
        <v>25</v>
      </c>
      <c r="D376" s="71" t="n">
        <v>20</v>
      </c>
      <c r="E376" s="72" t="n">
        <v>5</v>
      </c>
      <c r="F376" s="88" t="n">
        <v>1.43</v>
      </c>
      <c r="G376" s="74" t="n">
        <v>243</v>
      </c>
      <c r="H376" s="75" t="s">
        <v>26</v>
      </c>
      <c r="I376" s="119" t="s">
        <v>43</v>
      </c>
      <c r="J376" s="141" t="s">
        <v>584</v>
      </c>
      <c r="K376" s="103" t="s">
        <v>29</v>
      </c>
      <c r="L376" s="142" t="n">
        <v>26</v>
      </c>
      <c r="M376" s="80" t="n">
        <f aca="false">(D376*F376)*B376</f>
        <v>0</v>
      </c>
    </row>
    <row r="377" customFormat="false" ht="12.75" hidden="false" customHeight="false" outlineLevel="0" collapsed="false">
      <c r="A377" s="81" t="n">
        <v>12160</v>
      </c>
      <c r="B377" s="70"/>
      <c r="C377" s="71" t="s">
        <v>25</v>
      </c>
      <c r="D377" s="71" t="n">
        <v>20</v>
      </c>
      <c r="E377" s="72" t="n">
        <v>5</v>
      </c>
      <c r="F377" s="88" t="n">
        <v>1.31</v>
      </c>
      <c r="G377" s="74" t="n">
        <v>223</v>
      </c>
      <c r="H377" s="75" t="s">
        <v>26</v>
      </c>
      <c r="I377" s="119" t="s">
        <v>43</v>
      </c>
      <c r="J377" s="141" t="s">
        <v>585</v>
      </c>
      <c r="K377" s="103" t="s">
        <v>29</v>
      </c>
      <c r="L377" s="142" t="n">
        <v>26</v>
      </c>
      <c r="M377" s="80" t="n">
        <f aca="false">(D377*F377)*B377</f>
        <v>0</v>
      </c>
    </row>
    <row r="378" customFormat="false" ht="12.75" hidden="false" customHeight="false" outlineLevel="0" collapsed="false">
      <c r="A378" s="81" t="n">
        <v>12165</v>
      </c>
      <c r="B378" s="70"/>
      <c r="C378" s="71" t="s">
        <v>25</v>
      </c>
      <c r="D378" s="71" t="n">
        <v>20</v>
      </c>
      <c r="E378" s="72" t="n">
        <v>5</v>
      </c>
      <c r="F378" s="88" t="n">
        <v>1.35</v>
      </c>
      <c r="G378" s="74" t="n">
        <v>230</v>
      </c>
      <c r="H378" s="75" t="s">
        <v>26</v>
      </c>
      <c r="I378" s="119" t="s">
        <v>43</v>
      </c>
      <c r="J378" s="141" t="s">
        <v>586</v>
      </c>
      <c r="K378" s="103" t="s">
        <v>29</v>
      </c>
      <c r="L378" s="142" t="n">
        <v>26</v>
      </c>
      <c r="M378" s="80" t="n">
        <f aca="false">(D378*F378)*B378</f>
        <v>0</v>
      </c>
    </row>
    <row r="379" customFormat="false" ht="12.75" hidden="false" customHeight="false" outlineLevel="0" collapsed="false">
      <c r="A379" s="81" t="n">
        <v>12166</v>
      </c>
      <c r="B379" s="70"/>
      <c r="C379" s="71" t="s">
        <v>25</v>
      </c>
      <c r="D379" s="71" t="n">
        <v>20</v>
      </c>
      <c r="E379" s="72" t="n">
        <v>5</v>
      </c>
      <c r="F379" s="88" t="n">
        <v>1.43</v>
      </c>
      <c r="G379" s="74" t="n">
        <v>243</v>
      </c>
      <c r="H379" s="75" t="s">
        <v>26</v>
      </c>
      <c r="I379" s="119" t="s">
        <v>43</v>
      </c>
      <c r="J379" s="141" t="s">
        <v>150</v>
      </c>
      <c r="K379" s="103" t="s">
        <v>29</v>
      </c>
      <c r="L379" s="142" t="n">
        <v>26</v>
      </c>
      <c r="M379" s="80" t="n">
        <f aca="false">(D379*F379)*B379</f>
        <v>0</v>
      </c>
    </row>
    <row r="380" customFormat="false" ht="12.75" hidden="false" customHeight="false" outlineLevel="0" collapsed="false">
      <c r="A380" s="81" t="n">
        <v>12167</v>
      </c>
      <c r="B380" s="70"/>
      <c r="C380" s="71" t="s">
        <v>25</v>
      </c>
      <c r="D380" s="71" t="n">
        <v>20</v>
      </c>
      <c r="E380" s="72" t="n">
        <v>5</v>
      </c>
      <c r="F380" s="88" t="n">
        <v>1.49</v>
      </c>
      <c r="G380" s="74" t="n">
        <v>253</v>
      </c>
      <c r="H380" s="75" t="s">
        <v>26</v>
      </c>
      <c r="I380" s="119" t="s">
        <v>43</v>
      </c>
      <c r="J380" s="141" t="s">
        <v>587</v>
      </c>
      <c r="K380" s="103" t="s">
        <v>29</v>
      </c>
      <c r="L380" s="142" t="n">
        <v>26</v>
      </c>
      <c r="M380" s="80" t="n">
        <f aca="false">(D380*F380)*B380</f>
        <v>0</v>
      </c>
    </row>
    <row r="381" customFormat="false" ht="12.75" hidden="false" customHeight="false" outlineLevel="0" collapsed="false">
      <c r="A381" s="81" t="n">
        <v>12168</v>
      </c>
      <c r="B381" s="70"/>
      <c r="C381" s="71" t="s">
        <v>25</v>
      </c>
      <c r="D381" s="71" t="n">
        <v>20</v>
      </c>
      <c r="E381" s="72" t="n">
        <v>5</v>
      </c>
      <c r="F381" s="88" t="n">
        <v>1.47</v>
      </c>
      <c r="G381" s="74" t="n">
        <v>250</v>
      </c>
      <c r="H381" s="75" t="s">
        <v>26</v>
      </c>
      <c r="I381" s="119" t="s">
        <v>43</v>
      </c>
      <c r="J381" s="141" t="s">
        <v>52</v>
      </c>
      <c r="K381" s="103" t="s">
        <v>29</v>
      </c>
      <c r="L381" s="142" t="n">
        <v>26</v>
      </c>
      <c r="M381" s="80" t="n">
        <f aca="false">(D381*F381)*B381</f>
        <v>0</v>
      </c>
    </row>
    <row r="382" customFormat="false" ht="12.75" hidden="false" customHeight="false" outlineLevel="0" collapsed="false">
      <c r="A382" s="81" t="n">
        <v>12169</v>
      </c>
      <c r="B382" s="70"/>
      <c r="C382" s="71" t="s">
        <v>25</v>
      </c>
      <c r="D382" s="71" t="n">
        <v>20</v>
      </c>
      <c r="E382" s="72" t="n">
        <v>5</v>
      </c>
      <c r="F382" s="88" t="n">
        <v>1.45</v>
      </c>
      <c r="G382" s="74" t="n">
        <v>247</v>
      </c>
      <c r="H382" s="75" t="s">
        <v>26</v>
      </c>
      <c r="I382" s="119" t="s">
        <v>43</v>
      </c>
      <c r="J382" s="141" t="s">
        <v>588</v>
      </c>
      <c r="K382" s="103" t="s">
        <v>29</v>
      </c>
      <c r="L382" s="142" t="n">
        <v>26</v>
      </c>
      <c r="M382" s="80" t="n">
        <f aca="false">(D382*F382)*B382</f>
        <v>0</v>
      </c>
    </row>
    <row r="383" customFormat="false" ht="12.75" hidden="false" customHeight="false" outlineLevel="0" collapsed="false">
      <c r="A383" s="81" t="n">
        <v>12164</v>
      </c>
      <c r="B383" s="70"/>
      <c r="C383" s="71" t="s">
        <v>25</v>
      </c>
      <c r="D383" s="71" t="n">
        <v>20</v>
      </c>
      <c r="E383" s="72" t="n">
        <v>5</v>
      </c>
      <c r="F383" s="88" t="n">
        <v>1.4</v>
      </c>
      <c r="G383" s="74" t="n">
        <v>238</v>
      </c>
      <c r="H383" s="75" t="s">
        <v>26</v>
      </c>
      <c r="I383" s="119" t="s">
        <v>43</v>
      </c>
      <c r="J383" s="141" t="s">
        <v>278</v>
      </c>
      <c r="K383" s="103" t="s">
        <v>29</v>
      </c>
      <c r="L383" s="142" t="n">
        <v>26</v>
      </c>
      <c r="M383" s="80" t="n">
        <f aca="false">(D383*F383)*B383</f>
        <v>0</v>
      </c>
    </row>
    <row r="384" customFormat="false" ht="12.75" hidden="false" customHeight="false" outlineLevel="0" collapsed="false">
      <c r="A384" s="81" t="n">
        <v>12170</v>
      </c>
      <c r="B384" s="70"/>
      <c r="C384" s="71" t="s">
        <v>25</v>
      </c>
      <c r="D384" s="71" t="n">
        <v>20</v>
      </c>
      <c r="E384" s="72" t="n">
        <v>5</v>
      </c>
      <c r="F384" s="88" t="n">
        <v>1.83</v>
      </c>
      <c r="G384" s="74" t="n">
        <v>311</v>
      </c>
      <c r="H384" s="75" t="s">
        <v>26</v>
      </c>
      <c r="I384" s="119" t="s">
        <v>589</v>
      </c>
      <c r="J384" s="141" t="s">
        <v>307</v>
      </c>
      <c r="K384" s="103" t="s">
        <v>29</v>
      </c>
      <c r="L384" s="142" t="n">
        <v>26</v>
      </c>
      <c r="M384" s="80" t="n">
        <f aca="false">(D384*F384)*B384</f>
        <v>0</v>
      </c>
    </row>
    <row r="385" customFormat="false" ht="12.75" hidden="false" customHeight="false" outlineLevel="0" collapsed="false">
      <c r="A385" s="81" t="n">
        <v>12171</v>
      </c>
      <c r="B385" s="70"/>
      <c r="C385" s="71" t="s">
        <v>25</v>
      </c>
      <c r="D385" s="71" t="n">
        <v>20</v>
      </c>
      <c r="E385" s="72" t="n">
        <v>5</v>
      </c>
      <c r="F385" s="88" t="n">
        <v>1.7</v>
      </c>
      <c r="G385" s="74" t="n">
        <v>289</v>
      </c>
      <c r="H385" s="75" t="s">
        <v>26</v>
      </c>
      <c r="I385" s="119" t="s">
        <v>589</v>
      </c>
      <c r="J385" s="141" t="s">
        <v>305</v>
      </c>
      <c r="K385" s="103" t="s">
        <v>29</v>
      </c>
      <c r="L385" s="142" t="n">
        <v>26</v>
      </c>
      <c r="M385" s="80" t="n">
        <f aca="false">(D385*F385)*B385</f>
        <v>0</v>
      </c>
    </row>
    <row r="386" customFormat="false" ht="12.75" hidden="false" customHeight="false" outlineLevel="0" collapsed="false">
      <c r="A386" s="81" t="n">
        <v>12172</v>
      </c>
      <c r="B386" s="70"/>
      <c r="C386" s="71" t="s">
        <v>25</v>
      </c>
      <c r="D386" s="71" t="n">
        <v>20</v>
      </c>
      <c r="E386" s="72" t="n">
        <v>5</v>
      </c>
      <c r="F386" s="88" t="n">
        <v>1.44</v>
      </c>
      <c r="G386" s="74" t="n">
        <v>245</v>
      </c>
      <c r="H386" s="75" t="s">
        <v>26</v>
      </c>
      <c r="I386" s="119" t="s">
        <v>589</v>
      </c>
      <c r="J386" s="141" t="s">
        <v>590</v>
      </c>
      <c r="K386" s="103" t="s">
        <v>29</v>
      </c>
      <c r="L386" s="142" t="n">
        <v>26</v>
      </c>
      <c r="M386" s="80" t="n">
        <f aca="false">(D386*F386)*B386</f>
        <v>0</v>
      </c>
    </row>
    <row r="387" customFormat="false" ht="12.75" hidden="false" customHeight="false" outlineLevel="0" collapsed="false">
      <c r="A387" s="81" t="n">
        <v>12173</v>
      </c>
      <c r="B387" s="70"/>
      <c r="C387" s="71" t="s">
        <v>25</v>
      </c>
      <c r="D387" s="71" t="n">
        <v>20</v>
      </c>
      <c r="E387" s="72" t="n">
        <v>5</v>
      </c>
      <c r="F387" s="88" t="n">
        <v>1.83</v>
      </c>
      <c r="G387" s="74" t="n">
        <v>311</v>
      </c>
      <c r="H387" s="75" t="s">
        <v>26</v>
      </c>
      <c r="I387" s="119" t="s">
        <v>589</v>
      </c>
      <c r="J387" s="141" t="s">
        <v>591</v>
      </c>
      <c r="K387" s="103" t="s">
        <v>29</v>
      </c>
      <c r="L387" s="142" t="n">
        <v>26</v>
      </c>
      <c r="M387" s="80" t="n">
        <f aca="false">(D387*F387)*B387</f>
        <v>0</v>
      </c>
    </row>
    <row r="388" customFormat="false" ht="12.75" hidden="false" customHeight="false" outlineLevel="0" collapsed="false">
      <c r="A388" s="81" t="n">
        <v>12180</v>
      </c>
      <c r="B388" s="70"/>
      <c r="C388" s="71" t="s">
        <v>25</v>
      </c>
      <c r="D388" s="71" t="n">
        <v>20</v>
      </c>
      <c r="E388" s="72" t="n">
        <v>5</v>
      </c>
      <c r="F388" s="88" t="n">
        <v>1.85</v>
      </c>
      <c r="G388" s="74" t="n">
        <v>315</v>
      </c>
      <c r="H388" s="75" t="s">
        <v>26</v>
      </c>
      <c r="I388" s="119" t="s">
        <v>592</v>
      </c>
      <c r="J388" s="141" t="s">
        <v>593</v>
      </c>
      <c r="K388" s="103" t="s">
        <v>29</v>
      </c>
      <c r="L388" s="142" t="n">
        <v>26</v>
      </c>
      <c r="M388" s="80" t="n">
        <f aca="false">(D388*F388)*B388</f>
        <v>0</v>
      </c>
    </row>
    <row r="389" customFormat="false" ht="12.75" hidden="false" customHeight="false" outlineLevel="0" collapsed="false">
      <c r="A389" s="81" t="n">
        <v>12181</v>
      </c>
      <c r="B389" s="70"/>
      <c r="C389" s="71" t="s">
        <v>25</v>
      </c>
      <c r="D389" s="71" t="n">
        <v>20</v>
      </c>
      <c r="E389" s="72" t="n">
        <v>5</v>
      </c>
      <c r="F389" s="88" t="n">
        <v>1.33</v>
      </c>
      <c r="G389" s="74" t="n">
        <v>226</v>
      </c>
      <c r="H389" s="75" t="s">
        <v>26</v>
      </c>
      <c r="I389" s="119" t="s">
        <v>592</v>
      </c>
      <c r="J389" s="141" t="s">
        <v>594</v>
      </c>
      <c r="K389" s="103" t="s">
        <v>29</v>
      </c>
      <c r="L389" s="142" t="n">
        <v>27</v>
      </c>
      <c r="M389" s="80" t="n">
        <f aca="false">(D389*F389)*B389</f>
        <v>0</v>
      </c>
    </row>
    <row r="390" customFormat="false" ht="12.75" hidden="false" customHeight="false" outlineLevel="0" collapsed="false">
      <c r="A390" s="81" t="n">
        <v>12182</v>
      </c>
      <c r="B390" s="70"/>
      <c r="C390" s="71" t="s">
        <v>25</v>
      </c>
      <c r="D390" s="71" t="n">
        <v>20</v>
      </c>
      <c r="E390" s="72" t="n">
        <v>5</v>
      </c>
      <c r="F390" s="88" t="n">
        <v>1.54</v>
      </c>
      <c r="G390" s="74" t="n">
        <v>262</v>
      </c>
      <c r="H390" s="75" t="s">
        <v>26</v>
      </c>
      <c r="I390" s="119" t="s">
        <v>592</v>
      </c>
      <c r="J390" s="141" t="s">
        <v>595</v>
      </c>
      <c r="K390" s="103" t="s">
        <v>29</v>
      </c>
      <c r="L390" s="142" t="n">
        <v>27</v>
      </c>
      <c r="M390" s="80" t="n">
        <f aca="false">(D390*F390)*B390</f>
        <v>0</v>
      </c>
    </row>
    <row r="391" customFormat="false" ht="12.75" hidden="false" customHeight="false" outlineLevel="0" collapsed="false">
      <c r="A391" s="81" t="n">
        <v>12183</v>
      </c>
      <c r="B391" s="70"/>
      <c r="C391" s="71" t="s">
        <v>25</v>
      </c>
      <c r="D391" s="71" t="n">
        <v>20</v>
      </c>
      <c r="E391" s="72" t="n">
        <v>5</v>
      </c>
      <c r="F391" s="88" t="n">
        <v>1.05</v>
      </c>
      <c r="G391" s="74" t="n">
        <v>179</v>
      </c>
      <c r="H391" s="75" t="s">
        <v>26</v>
      </c>
      <c r="I391" s="119" t="s">
        <v>592</v>
      </c>
      <c r="J391" s="141" t="s">
        <v>596</v>
      </c>
      <c r="K391" s="103" t="s">
        <v>29</v>
      </c>
      <c r="L391" s="142" t="n">
        <v>27</v>
      </c>
      <c r="M391" s="80" t="n">
        <f aca="false">(D391*F391)*B391</f>
        <v>0</v>
      </c>
    </row>
    <row r="392" customFormat="false" ht="12.75" hidden="false" customHeight="false" outlineLevel="0" collapsed="false">
      <c r="A392" s="81" t="n">
        <v>12185</v>
      </c>
      <c r="B392" s="70"/>
      <c r="C392" s="71" t="s">
        <v>25</v>
      </c>
      <c r="D392" s="71" t="n">
        <v>20</v>
      </c>
      <c r="E392" s="72" t="n">
        <v>5</v>
      </c>
      <c r="F392" s="88" t="n">
        <v>1.22</v>
      </c>
      <c r="G392" s="74" t="n">
        <v>207</v>
      </c>
      <c r="H392" s="75" t="s">
        <v>26</v>
      </c>
      <c r="I392" s="119" t="s">
        <v>592</v>
      </c>
      <c r="J392" s="141" t="s">
        <v>597</v>
      </c>
      <c r="K392" s="103" t="s">
        <v>29</v>
      </c>
      <c r="L392" s="142" t="n">
        <v>27</v>
      </c>
      <c r="M392" s="80" t="n">
        <f aca="false">(D392*F392)*B392</f>
        <v>0</v>
      </c>
    </row>
    <row r="393" customFormat="false" ht="12.75" hidden="false" customHeight="false" outlineLevel="0" collapsed="false">
      <c r="A393" s="81" t="n">
        <v>12184</v>
      </c>
      <c r="B393" s="70"/>
      <c r="C393" s="71" t="s">
        <v>25</v>
      </c>
      <c r="D393" s="71" t="n">
        <v>20</v>
      </c>
      <c r="E393" s="72" t="n">
        <v>5</v>
      </c>
      <c r="F393" s="88" t="n">
        <v>1.41</v>
      </c>
      <c r="G393" s="74" t="n">
        <v>240</v>
      </c>
      <c r="H393" s="75" t="s">
        <v>26</v>
      </c>
      <c r="I393" s="119" t="s">
        <v>592</v>
      </c>
      <c r="J393" s="141" t="s">
        <v>278</v>
      </c>
      <c r="K393" s="103" t="s">
        <v>29</v>
      </c>
      <c r="L393" s="142" t="n">
        <v>27</v>
      </c>
      <c r="M393" s="80" t="n">
        <f aca="false">(D393*F393)*B393</f>
        <v>0</v>
      </c>
    </row>
    <row r="394" customFormat="false" ht="12.75" hidden="false" customHeight="false" outlineLevel="0" collapsed="false">
      <c r="A394" s="81" t="n">
        <v>12190</v>
      </c>
      <c r="B394" s="70"/>
      <c r="C394" s="71" t="s">
        <v>25</v>
      </c>
      <c r="D394" s="71" t="n">
        <v>20</v>
      </c>
      <c r="E394" s="72" t="n">
        <v>5</v>
      </c>
      <c r="F394" s="88" t="n">
        <v>1.53</v>
      </c>
      <c r="G394" s="74" t="n">
        <v>260</v>
      </c>
      <c r="H394" s="75" t="s">
        <v>26</v>
      </c>
      <c r="I394" s="119" t="s">
        <v>32</v>
      </c>
      <c r="J394" s="141" t="s">
        <v>341</v>
      </c>
      <c r="K394" s="103" t="s">
        <v>29</v>
      </c>
      <c r="L394" s="142" t="n">
        <v>27</v>
      </c>
      <c r="M394" s="80" t="n">
        <f aca="false">(D394*F394)*B394</f>
        <v>0</v>
      </c>
    </row>
    <row r="395" customFormat="false" ht="12.75" hidden="false" customHeight="false" outlineLevel="0" collapsed="false">
      <c r="A395" s="81" t="n">
        <v>12191</v>
      </c>
      <c r="B395" s="70"/>
      <c r="C395" s="71" t="s">
        <v>25</v>
      </c>
      <c r="D395" s="71" t="n">
        <v>20</v>
      </c>
      <c r="E395" s="72" t="n">
        <v>5</v>
      </c>
      <c r="F395" s="88" t="n">
        <v>1.16</v>
      </c>
      <c r="G395" s="74" t="n">
        <v>197</v>
      </c>
      <c r="H395" s="75" t="s">
        <v>26</v>
      </c>
      <c r="I395" s="119" t="s">
        <v>32</v>
      </c>
      <c r="J395" s="141" t="s">
        <v>331</v>
      </c>
      <c r="K395" s="103" t="s">
        <v>29</v>
      </c>
      <c r="L395" s="142" t="n">
        <v>27</v>
      </c>
      <c r="M395" s="80" t="n">
        <f aca="false">(D395*F395)*B395</f>
        <v>0</v>
      </c>
    </row>
    <row r="396" customFormat="false" ht="12.75" hidden="false" customHeight="false" outlineLevel="0" collapsed="false">
      <c r="A396" s="81" t="n">
        <v>12192</v>
      </c>
      <c r="B396" s="70"/>
      <c r="C396" s="71" t="s">
        <v>25</v>
      </c>
      <c r="D396" s="71" t="n">
        <v>20</v>
      </c>
      <c r="E396" s="72" t="n">
        <v>5</v>
      </c>
      <c r="F396" s="88" t="n">
        <v>1.66</v>
      </c>
      <c r="G396" s="74" t="n">
        <v>282</v>
      </c>
      <c r="H396" s="75" t="s">
        <v>26</v>
      </c>
      <c r="I396" s="119" t="s">
        <v>32</v>
      </c>
      <c r="J396" s="141" t="s">
        <v>335</v>
      </c>
      <c r="K396" s="103" t="s">
        <v>29</v>
      </c>
      <c r="L396" s="142" t="n">
        <v>27</v>
      </c>
      <c r="M396" s="80" t="n">
        <f aca="false">(D396*F396)*B396</f>
        <v>0</v>
      </c>
    </row>
    <row r="397" customFormat="false" ht="12.75" hidden="false" customHeight="false" outlineLevel="0" collapsed="false">
      <c r="A397" s="81" t="n">
        <v>12193</v>
      </c>
      <c r="B397" s="70"/>
      <c r="C397" s="71" t="s">
        <v>25</v>
      </c>
      <c r="D397" s="71" t="n">
        <v>20</v>
      </c>
      <c r="E397" s="72" t="n">
        <v>5</v>
      </c>
      <c r="F397" s="88" t="n">
        <v>1.47</v>
      </c>
      <c r="G397" s="74" t="n">
        <v>250</v>
      </c>
      <c r="H397" s="75" t="s">
        <v>26</v>
      </c>
      <c r="I397" s="119" t="s">
        <v>32</v>
      </c>
      <c r="J397" s="141" t="s">
        <v>337</v>
      </c>
      <c r="K397" s="103" t="s">
        <v>29</v>
      </c>
      <c r="L397" s="142" t="n">
        <v>27</v>
      </c>
      <c r="M397" s="80" t="n">
        <f aca="false">(D397*F397)*B397</f>
        <v>0</v>
      </c>
    </row>
    <row r="398" customFormat="false" ht="12.75" hidden="false" customHeight="false" outlineLevel="0" collapsed="false">
      <c r="A398" s="81" t="n">
        <v>12195</v>
      </c>
      <c r="B398" s="70"/>
      <c r="C398" s="71" t="s">
        <v>25</v>
      </c>
      <c r="D398" s="71" t="n">
        <v>20</v>
      </c>
      <c r="E398" s="72" t="n">
        <v>5</v>
      </c>
      <c r="F398" s="88" t="n">
        <v>1.79</v>
      </c>
      <c r="G398" s="74" t="n">
        <v>304</v>
      </c>
      <c r="H398" s="75" t="s">
        <v>26</v>
      </c>
      <c r="I398" s="119" t="s">
        <v>32</v>
      </c>
      <c r="J398" s="141" t="s">
        <v>598</v>
      </c>
      <c r="K398" s="103" t="s">
        <v>29</v>
      </c>
      <c r="L398" s="142" t="n">
        <v>27</v>
      </c>
      <c r="M398" s="80" t="n">
        <f aca="false">(D398*F398)*B398</f>
        <v>0</v>
      </c>
    </row>
    <row r="399" customFormat="false" ht="12.75" hidden="false" customHeight="false" outlineLevel="0" collapsed="false">
      <c r="A399" s="81" t="n">
        <v>12196</v>
      </c>
      <c r="B399" s="70"/>
      <c r="C399" s="71" t="s">
        <v>25</v>
      </c>
      <c r="D399" s="71" t="n">
        <v>20</v>
      </c>
      <c r="E399" s="72" t="n">
        <v>5</v>
      </c>
      <c r="F399" s="88" t="n">
        <v>1.76</v>
      </c>
      <c r="G399" s="74" t="n">
        <v>299</v>
      </c>
      <c r="H399" s="75" t="s">
        <v>26</v>
      </c>
      <c r="I399" s="119" t="s">
        <v>32</v>
      </c>
      <c r="J399" s="141" t="s">
        <v>333</v>
      </c>
      <c r="K399" s="103" t="s">
        <v>29</v>
      </c>
      <c r="L399" s="142" t="n">
        <v>27</v>
      </c>
      <c r="M399" s="80" t="n">
        <f aca="false">(D399*F399)*B399</f>
        <v>0</v>
      </c>
    </row>
    <row r="400" customFormat="false" ht="12.75" hidden="false" customHeight="false" outlineLevel="0" collapsed="false">
      <c r="A400" s="81" t="n">
        <v>12197</v>
      </c>
      <c r="B400" s="70"/>
      <c r="C400" s="71" t="s">
        <v>25</v>
      </c>
      <c r="D400" s="71" t="n">
        <v>20</v>
      </c>
      <c r="E400" s="72" t="n">
        <v>5</v>
      </c>
      <c r="F400" s="88" t="n">
        <v>1.16</v>
      </c>
      <c r="G400" s="74" t="n">
        <v>197</v>
      </c>
      <c r="H400" s="75" t="s">
        <v>26</v>
      </c>
      <c r="I400" s="119" t="s">
        <v>32</v>
      </c>
      <c r="J400" s="141" t="s">
        <v>599</v>
      </c>
      <c r="K400" s="103" t="s">
        <v>29</v>
      </c>
      <c r="L400" s="142" t="n">
        <v>27</v>
      </c>
      <c r="M400" s="80" t="n">
        <f aca="false">(D400*F400)*B400</f>
        <v>0</v>
      </c>
    </row>
    <row r="401" customFormat="false" ht="12.75" hidden="false" customHeight="false" outlineLevel="0" collapsed="false">
      <c r="A401" s="81" t="n">
        <v>12198</v>
      </c>
      <c r="B401" s="70"/>
      <c r="C401" s="71" t="s">
        <v>25</v>
      </c>
      <c r="D401" s="71" t="n">
        <v>20</v>
      </c>
      <c r="E401" s="72" t="n">
        <v>5</v>
      </c>
      <c r="F401" s="88" t="n">
        <v>1.47</v>
      </c>
      <c r="G401" s="74" t="n">
        <v>250</v>
      </c>
      <c r="H401" s="75" t="s">
        <v>26</v>
      </c>
      <c r="I401" s="119" t="s">
        <v>32</v>
      </c>
      <c r="J401" s="141" t="s">
        <v>329</v>
      </c>
      <c r="K401" s="103" t="s">
        <v>29</v>
      </c>
      <c r="L401" s="142" t="n">
        <v>27</v>
      </c>
      <c r="M401" s="80" t="n">
        <f aca="false">(D401*F401)*B401</f>
        <v>0</v>
      </c>
    </row>
    <row r="402" customFormat="false" ht="12.75" hidden="false" customHeight="false" outlineLevel="0" collapsed="false">
      <c r="A402" s="81" t="n">
        <v>12199</v>
      </c>
      <c r="B402" s="70"/>
      <c r="C402" s="71" t="s">
        <v>25</v>
      </c>
      <c r="D402" s="71" t="n">
        <v>20</v>
      </c>
      <c r="E402" s="72" t="n">
        <v>5</v>
      </c>
      <c r="F402" s="88" t="n">
        <v>1.69</v>
      </c>
      <c r="G402" s="74" t="n">
        <v>287</v>
      </c>
      <c r="H402" s="75" t="s">
        <v>26</v>
      </c>
      <c r="I402" s="119" t="s">
        <v>32</v>
      </c>
      <c r="J402" s="141" t="s">
        <v>339</v>
      </c>
      <c r="K402" s="103" t="s">
        <v>29</v>
      </c>
      <c r="L402" s="142" t="n">
        <v>27</v>
      </c>
      <c r="M402" s="80" t="n">
        <f aca="false">(D402*F402)*B402</f>
        <v>0</v>
      </c>
    </row>
    <row r="403" customFormat="false" ht="12.75" hidden="false" customHeight="false" outlineLevel="0" collapsed="false">
      <c r="A403" s="81" t="n">
        <v>12201</v>
      </c>
      <c r="B403" s="70"/>
      <c r="C403" s="71" t="s">
        <v>25</v>
      </c>
      <c r="D403" s="71" t="n">
        <v>20</v>
      </c>
      <c r="E403" s="72" t="n">
        <v>5</v>
      </c>
      <c r="F403" s="88" t="n">
        <v>1.65</v>
      </c>
      <c r="G403" s="74" t="n">
        <v>281</v>
      </c>
      <c r="H403" s="75" t="s">
        <v>26</v>
      </c>
      <c r="I403" s="119" t="s">
        <v>32</v>
      </c>
      <c r="J403" s="141" t="s">
        <v>600</v>
      </c>
      <c r="K403" s="103" t="s">
        <v>29</v>
      </c>
      <c r="L403" s="142" t="n">
        <v>27</v>
      </c>
      <c r="M403" s="80" t="n">
        <f aca="false">(D403*F403)*B403</f>
        <v>0</v>
      </c>
    </row>
    <row r="404" customFormat="false" ht="12.75" hidden="false" customHeight="false" outlineLevel="0" collapsed="false">
      <c r="A404" s="81" t="n">
        <v>12203</v>
      </c>
      <c r="B404" s="70"/>
      <c r="C404" s="71" t="s">
        <v>25</v>
      </c>
      <c r="D404" s="71" t="n">
        <v>20</v>
      </c>
      <c r="E404" s="72" t="n">
        <v>5</v>
      </c>
      <c r="F404" s="88" t="n">
        <v>1.66</v>
      </c>
      <c r="G404" s="74" t="n">
        <v>282</v>
      </c>
      <c r="H404" s="75" t="s">
        <v>26</v>
      </c>
      <c r="I404" s="119" t="s">
        <v>32</v>
      </c>
      <c r="J404" s="141" t="s">
        <v>601</v>
      </c>
      <c r="K404" s="103" t="s">
        <v>29</v>
      </c>
      <c r="L404" s="142" t="n">
        <v>27</v>
      </c>
      <c r="M404" s="80" t="n">
        <f aca="false">(D404*F404)*B404</f>
        <v>0</v>
      </c>
    </row>
    <row r="405" customFormat="false" ht="12.75" hidden="false" customHeight="false" outlineLevel="0" collapsed="false">
      <c r="A405" s="81" t="n">
        <v>12204</v>
      </c>
      <c r="B405" s="70"/>
      <c r="C405" s="71" t="s">
        <v>25</v>
      </c>
      <c r="D405" s="71" t="n">
        <v>20</v>
      </c>
      <c r="E405" s="72" t="n">
        <v>5</v>
      </c>
      <c r="F405" s="88" t="n">
        <v>1.55</v>
      </c>
      <c r="G405" s="74" t="n">
        <v>264</v>
      </c>
      <c r="H405" s="75" t="s">
        <v>26</v>
      </c>
      <c r="I405" s="119" t="s">
        <v>32</v>
      </c>
      <c r="J405" s="141" t="s">
        <v>602</v>
      </c>
      <c r="K405" s="103" t="s">
        <v>29</v>
      </c>
      <c r="L405" s="142" t="n">
        <v>27</v>
      </c>
      <c r="M405" s="80" t="n">
        <f aca="false">(D405*F405)*B405</f>
        <v>0</v>
      </c>
    </row>
    <row r="406" customFormat="false" ht="12.75" hidden="false" customHeight="false" outlineLevel="0" collapsed="false">
      <c r="A406" s="81" t="n">
        <v>12200</v>
      </c>
      <c r="B406" s="70"/>
      <c r="C406" s="71" t="s">
        <v>25</v>
      </c>
      <c r="D406" s="71" t="n">
        <v>20</v>
      </c>
      <c r="E406" s="72" t="n">
        <v>5</v>
      </c>
      <c r="F406" s="88" t="n">
        <v>1.45</v>
      </c>
      <c r="G406" s="74" t="n">
        <v>247</v>
      </c>
      <c r="H406" s="75" t="s">
        <v>26</v>
      </c>
      <c r="I406" s="119" t="s">
        <v>32</v>
      </c>
      <c r="J406" s="141" t="s">
        <v>278</v>
      </c>
      <c r="K406" s="103" t="s">
        <v>29</v>
      </c>
      <c r="L406" s="143" t="n">
        <v>28</v>
      </c>
      <c r="M406" s="80" t="n">
        <f aca="false">(D406*F406)*B406</f>
        <v>0</v>
      </c>
    </row>
    <row r="407" customFormat="false" ht="12.75" hidden="false" customHeight="false" outlineLevel="0" collapsed="false">
      <c r="A407" s="81" t="n">
        <v>12210</v>
      </c>
      <c r="B407" s="115"/>
      <c r="C407" s="71" t="s">
        <v>25</v>
      </c>
      <c r="D407" s="71" t="n">
        <v>20</v>
      </c>
      <c r="E407" s="72" t="n">
        <v>5</v>
      </c>
      <c r="F407" s="88" t="n">
        <v>1.55</v>
      </c>
      <c r="G407" s="74" t="n">
        <v>264</v>
      </c>
      <c r="H407" s="75" t="s">
        <v>26</v>
      </c>
      <c r="I407" s="119" t="s">
        <v>40</v>
      </c>
      <c r="J407" s="141" t="s">
        <v>603</v>
      </c>
      <c r="K407" s="103" t="s">
        <v>29</v>
      </c>
      <c r="L407" s="143" t="n">
        <v>28</v>
      </c>
      <c r="M407" s="80" t="n">
        <f aca="false">(D407*F407)*B407</f>
        <v>0</v>
      </c>
    </row>
    <row r="408" customFormat="false" ht="12.75" hidden="false" customHeight="false" outlineLevel="0" collapsed="false">
      <c r="A408" s="81" t="n">
        <v>12211</v>
      </c>
      <c r="B408" s="115"/>
      <c r="C408" s="71" t="s">
        <v>25</v>
      </c>
      <c r="D408" s="71" t="n">
        <v>20</v>
      </c>
      <c r="E408" s="72" t="n">
        <v>5</v>
      </c>
      <c r="F408" s="88" t="n">
        <v>1.32</v>
      </c>
      <c r="G408" s="74" t="n">
        <v>224</v>
      </c>
      <c r="H408" s="75" t="s">
        <v>26</v>
      </c>
      <c r="I408" s="119" t="s">
        <v>40</v>
      </c>
      <c r="J408" s="141" t="s">
        <v>288</v>
      </c>
      <c r="K408" s="103" t="s">
        <v>29</v>
      </c>
      <c r="L408" s="143" t="n">
        <v>28</v>
      </c>
      <c r="M408" s="80" t="n">
        <f aca="false">(D408*F408)*B408</f>
        <v>0</v>
      </c>
    </row>
    <row r="409" customFormat="false" ht="12.75" hidden="false" customHeight="false" outlineLevel="0" collapsed="false">
      <c r="A409" s="81" t="n">
        <v>12212</v>
      </c>
      <c r="B409" s="115"/>
      <c r="C409" s="71" t="s">
        <v>25</v>
      </c>
      <c r="D409" s="71" t="n">
        <v>20</v>
      </c>
      <c r="E409" s="72" t="n">
        <v>5</v>
      </c>
      <c r="F409" s="88" t="n">
        <v>1.55</v>
      </c>
      <c r="G409" s="74" t="n">
        <v>264</v>
      </c>
      <c r="H409" s="75" t="s">
        <v>26</v>
      </c>
      <c r="I409" s="119" t="s">
        <v>40</v>
      </c>
      <c r="J409" s="141" t="s">
        <v>604</v>
      </c>
      <c r="K409" s="103" t="s">
        <v>29</v>
      </c>
      <c r="L409" s="143" t="n">
        <v>28</v>
      </c>
      <c r="M409" s="80" t="n">
        <f aca="false">(D409*F409)*B409</f>
        <v>0</v>
      </c>
    </row>
    <row r="410" customFormat="false" ht="12.75" hidden="false" customHeight="false" outlineLevel="0" collapsed="false">
      <c r="A410" s="81" t="n">
        <v>12213</v>
      </c>
      <c r="B410" s="115"/>
      <c r="C410" s="71" t="s">
        <v>25</v>
      </c>
      <c r="D410" s="71" t="n">
        <v>20</v>
      </c>
      <c r="E410" s="72" t="n">
        <v>5</v>
      </c>
      <c r="F410" s="88" t="n">
        <v>1.55</v>
      </c>
      <c r="G410" s="74" t="n">
        <v>264</v>
      </c>
      <c r="H410" s="75" t="s">
        <v>26</v>
      </c>
      <c r="I410" s="119" t="s">
        <v>40</v>
      </c>
      <c r="J410" s="141" t="s">
        <v>282</v>
      </c>
      <c r="K410" s="103" t="s">
        <v>29</v>
      </c>
      <c r="L410" s="143" t="n">
        <v>28</v>
      </c>
      <c r="M410" s="80" t="n">
        <f aca="false">(D410*F410)*B410</f>
        <v>0</v>
      </c>
    </row>
    <row r="411" customFormat="false" ht="12.75" hidden="false" customHeight="false" outlineLevel="0" collapsed="false">
      <c r="A411" s="81" t="n">
        <v>12214</v>
      </c>
      <c r="B411" s="115"/>
      <c r="C411" s="71" t="s">
        <v>25</v>
      </c>
      <c r="D411" s="71" t="n">
        <v>20</v>
      </c>
      <c r="E411" s="72" t="n">
        <v>5</v>
      </c>
      <c r="F411" s="88" t="n">
        <v>1.31</v>
      </c>
      <c r="G411" s="74" t="n">
        <v>223</v>
      </c>
      <c r="H411" s="75" t="s">
        <v>26</v>
      </c>
      <c r="I411" s="119" t="s">
        <v>40</v>
      </c>
      <c r="J411" s="141" t="s">
        <v>605</v>
      </c>
      <c r="K411" s="103" t="s">
        <v>29</v>
      </c>
      <c r="L411" s="143" t="n">
        <v>28</v>
      </c>
      <c r="M411" s="80" t="n">
        <f aca="false">(D411*F411)*B411</f>
        <v>0</v>
      </c>
    </row>
    <row r="412" customFormat="false" ht="12.75" hidden="false" customHeight="false" outlineLevel="0" collapsed="false">
      <c r="A412" s="81" t="n">
        <v>12215</v>
      </c>
      <c r="B412" s="115"/>
      <c r="C412" s="71" t="s">
        <v>25</v>
      </c>
      <c r="D412" s="71" t="n">
        <v>20</v>
      </c>
      <c r="E412" s="72" t="n">
        <v>5</v>
      </c>
      <c r="F412" s="88" t="n">
        <v>1.55</v>
      </c>
      <c r="G412" s="74" t="n">
        <v>264</v>
      </c>
      <c r="H412" s="75" t="s">
        <v>26</v>
      </c>
      <c r="I412" s="119" t="s">
        <v>40</v>
      </c>
      <c r="J412" s="141" t="s">
        <v>294</v>
      </c>
      <c r="K412" s="103" t="s">
        <v>29</v>
      </c>
      <c r="L412" s="143" t="n">
        <v>28</v>
      </c>
      <c r="M412" s="80" t="n">
        <f aca="false">(D412*F412)*B412</f>
        <v>0</v>
      </c>
    </row>
    <row r="413" customFormat="false" ht="12.75" hidden="false" customHeight="false" outlineLevel="0" collapsed="false">
      <c r="A413" s="81" t="n">
        <v>12216</v>
      </c>
      <c r="B413" s="115"/>
      <c r="C413" s="71" t="s">
        <v>25</v>
      </c>
      <c r="D413" s="71" t="n">
        <v>20</v>
      </c>
      <c r="E413" s="72" t="n">
        <v>5</v>
      </c>
      <c r="F413" s="88" t="n">
        <v>1.55</v>
      </c>
      <c r="G413" s="74" t="n">
        <v>264</v>
      </c>
      <c r="H413" s="75" t="s">
        <v>26</v>
      </c>
      <c r="I413" s="119" t="s">
        <v>40</v>
      </c>
      <c r="J413" s="84" t="s">
        <v>606</v>
      </c>
      <c r="K413" s="103" t="s">
        <v>29</v>
      </c>
      <c r="L413" s="143" t="n">
        <v>28</v>
      </c>
      <c r="M413" s="80" t="n">
        <f aca="false">(D413*F413)*B413</f>
        <v>0</v>
      </c>
    </row>
    <row r="414" customFormat="false" ht="12.75" hidden="false" customHeight="false" outlineLevel="0" collapsed="false">
      <c r="A414" s="81" t="n">
        <v>12217</v>
      </c>
      <c r="B414" s="115"/>
      <c r="C414" s="71" t="s">
        <v>25</v>
      </c>
      <c r="D414" s="71" t="n">
        <v>20</v>
      </c>
      <c r="E414" s="72" t="n">
        <v>5</v>
      </c>
      <c r="F414" s="88" t="n">
        <v>1.45</v>
      </c>
      <c r="G414" s="74" t="n">
        <v>247</v>
      </c>
      <c r="H414" s="75" t="s">
        <v>26</v>
      </c>
      <c r="I414" s="119" t="s">
        <v>40</v>
      </c>
      <c r="J414" s="141" t="s">
        <v>607</v>
      </c>
      <c r="K414" s="103" t="s">
        <v>29</v>
      </c>
      <c r="L414" s="143" t="n">
        <v>28</v>
      </c>
      <c r="M414" s="80" t="n">
        <f aca="false">(D414*F414)*B414</f>
        <v>0</v>
      </c>
    </row>
    <row r="415" customFormat="false" ht="12.75" hidden="false" customHeight="false" outlineLevel="0" collapsed="false">
      <c r="A415" s="81" t="n">
        <v>12220</v>
      </c>
      <c r="B415" s="115"/>
      <c r="C415" s="71" t="s">
        <v>25</v>
      </c>
      <c r="D415" s="71" t="n">
        <v>20</v>
      </c>
      <c r="E415" s="72" t="n">
        <v>5</v>
      </c>
      <c r="F415" s="88" t="n">
        <v>1.31</v>
      </c>
      <c r="G415" s="74" t="n">
        <v>223</v>
      </c>
      <c r="H415" s="75" t="s">
        <v>26</v>
      </c>
      <c r="I415" s="119" t="s">
        <v>40</v>
      </c>
      <c r="J415" s="141" t="s">
        <v>292</v>
      </c>
      <c r="K415" s="103" t="s">
        <v>29</v>
      </c>
      <c r="L415" s="143" t="n">
        <v>28</v>
      </c>
      <c r="M415" s="80" t="n">
        <f aca="false">(D415*F415)*B415</f>
        <v>0</v>
      </c>
    </row>
    <row r="416" customFormat="false" ht="12.75" hidden="false" customHeight="false" outlineLevel="0" collapsed="false">
      <c r="A416" s="81" t="n">
        <v>12222</v>
      </c>
      <c r="B416" s="115"/>
      <c r="C416" s="71" t="s">
        <v>25</v>
      </c>
      <c r="D416" s="71" t="n">
        <v>20</v>
      </c>
      <c r="E416" s="72" t="n">
        <v>5</v>
      </c>
      <c r="F416" s="88" t="n">
        <v>1.31</v>
      </c>
      <c r="G416" s="74" t="n">
        <v>223</v>
      </c>
      <c r="H416" s="75" t="s">
        <v>26</v>
      </c>
      <c r="I416" s="119" t="s">
        <v>40</v>
      </c>
      <c r="J416" s="141" t="s">
        <v>608</v>
      </c>
      <c r="K416" s="103" t="s">
        <v>29</v>
      </c>
      <c r="L416" s="143" t="n">
        <v>28</v>
      </c>
      <c r="M416" s="80" t="n">
        <f aca="false">(D416*F416)*B416</f>
        <v>0</v>
      </c>
    </row>
    <row r="417" customFormat="false" ht="12.75" hidden="false" customHeight="false" outlineLevel="0" collapsed="false">
      <c r="A417" s="81" t="n">
        <v>12223</v>
      </c>
      <c r="B417" s="115"/>
      <c r="C417" s="71" t="s">
        <v>25</v>
      </c>
      <c r="D417" s="71" t="n">
        <v>20</v>
      </c>
      <c r="E417" s="72" t="n">
        <v>5</v>
      </c>
      <c r="F417" s="88" t="n">
        <v>1.54</v>
      </c>
      <c r="G417" s="74" t="n">
        <v>262</v>
      </c>
      <c r="H417" s="75" t="s">
        <v>26</v>
      </c>
      <c r="I417" s="119" t="s">
        <v>40</v>
      </c>
      <c r="J417" s="141" t="s">
        <v>286</v>
      </c>
      <c r="K417" s="103" t="s">
        <v>29</v>
      </c>
      <c r="L417" s="143" t="n">
        <v>28</v>
      </c>
      <c r="M417" s="80" t="n">
        <f aca="false">(D417*F417)*B417</f>
        <v>0</v>
      </c>
    </row>
    <row r="418" customFormat="false" ht="12.75" hidden="false" customHeight="false" outlineLevel="0" collapsed="false">
      <c r="A418" s="81" t="n">
        <v>12224</v>
      </c>
      <c r="B418" s="115"/>
      <c r="C418" s="71" t="s">
        <v>25</v>
      </c>
      <c r="D418" s="71" t="n">
        <v>20</v>
      </c>
      <c r="E418" s="72" t="n">
        <v>5</v>
      </c>
      <c r="F418" s="88" t="n">
        <v>1.31</v>
      </c>
      <c r="G418" s="74" t="n">
        <v>223</v>
      </c>
      <c r="H418" s="75" t="s">
        <v>26</v>
      </c>
      <c r="I418" s="119" t="s">
        <v>40</v>
      </c>
      <c r="J418" s="141" t="s">
        <v>41</v>
      </c>
      <c r="K418" s="103" t="s">
        <v>29</v>
      </c>
      <c r="L418" s="143" t="n">
        <v>28</v>
      </c>
      <c r="M418" s="80" t="n">
        <f aca="false">(D418*F418)*B418</f>
        <v>0</v>
      </c>
    </row>
    <row r="419" customFormat="false" ht="12.75" hidden="false" customHeight="false" outlineLevel="0" collapsed="false">
      <c r="A419" s="81" t="n">
        <v>12227</v>
      </c>
      <c r="B419" s="115"/>
      <c r="C419" s="71" t="s">
        <v>25</v>
      </c>
      <c r="D419" s="71" t="n">
        <v>20</v>
      </c>
      <c r="E419" s="72" t="n">
        <v>5</v>
      </c>
      <c r="F419" s="88" t="n">
        <v>1.45</v>
      </c>
      <c r="G419" s="74" t="n">
        <v>247</v>
      </c>
      <c r="H419" s="75" t="s">
        <v>26</v>
      </c>
      <c r="I419" s="119" t="s">
        <v>40</v>
      </c>
      <c r="J419" s="84" t="s">
        <v>609</v>
      </c>
      <c r="K419" s="103" t="s">
        <v>29</v>
      </c>
      <c r="L419" s="143" t="n">
        <v>28</v>
      </c>
      <c r="M419" s="80" t="n">
        <f aca="false">(D419*F419)*B419</f>
        <v>0</v>
      </c>
    </row>
    <row r="420" customFormat="false" ht="12.75" hidden="false" customHeight="false" outlineLevel="0" collapsed="false">
      <c r="A420" s="81" t="n">
        <v>12228</v>
      </c>
      <c r="B420" s="115"/>
      <c r="C420" s="71" t="s">
        <v>25</v>
      </c>
      <c r="D420" s="71" t="n">
        <v>20</v>
      </c>
      <c r="E420" s="72" t="n">
        <v>5</v>
      </c>
      <c r="F420" s="88" t="n">
        <v>1.55</v>
      </c>
      <c r="G420" s="74" t="n">
        <v>264</v>
      </c>
      <c r="H420" s="75" t="s">
        <v>26</v>
      </c>
      <c r="I420" s="119" t="s">
        <v>610</v>
      </c>
      <c r="J420" s="141" t="s">
        <v>142</v>
      </c>
      <c r="K420" s="103" t="s">
        <v>29</v>
      </c>
      <c r="L420" s="143" t="n">
        <v>28</v>
      </c>
      <c r="M420" s="80" t="n">
        <f aca="false">(D420*F420)*B420</f>
        <v>0</v>
      </c>
    </row>
    <row r="421" customFormat="false" ht="12.75" hidden="false" customHeight="false" outlineLevel="0" collapsed="false">
      <c r="A421" s="81" t="n">
        <v>12230</v>
      </c>
      <c r="B421" s="70"/>
      <c r="C421" s="71" t="s">
        <v>25</v>
      </c>
      <c r="D421" s="71" t="n">
        <v>20</v>
      </c>
      <c r="E421" s="72" t="n">
        <v>5</v>
      </c>
      <c r="F421" s="88" t="n">
        <v>1.46</v>
      </c>
      <c r="G421" s="74" t="n">
        <v>248</v>
      </c>
      <c r="H421" s="75" t="s">
        <v>26</v>
      </c>
      <c r="I421" s="119" t="s">
        <v>610</v>
      </c>
      <c r="J421" s="141" t="s">
        <v>611</v>
      </c>
      <c r="K421" s="103" t="s">
        <v>29</v>
      </c>
      <c r="L421" s="117" t="n">
        <v>29</v>
      </c>
      <c r="M421" s="80" t="n">
        <f aca="false">(D421*F421)*B421</f>
        <v>0</v>
      </c>
    </row>
    <row r="422" customFormat="false" ht="12.75" hidden="false" customHeight="false" outlineLevel="0" collapsed="false">
      <c r="A422" s="81" t="n">
        <v>12231</v>
      </c>
      <c r="B422" s="70"/>
      <c r="C422" s="71" t="s">
        <v>25</v>
      </c>
      <c r="D422" s="71" t="n">
        <v>20</v>
      </c>
      <c r="E422" s="72" t="n">
        <v>4</v>
      </c>
      <c r="F422" s="88" t="n">
        <v>1.14</v>
      </c>
      <c r="G422" s="74" t="n">
        <v>194</v>
      </c>
      <c r="H422" s="75" t="s">
        <v>26</v>
      </c>
      <c r="I422" s="119" t="s">
        <v>610</v>
      </c>
      <c r="J422" s="141" t="s">
        <v>612</v>
      </c>
      <c r="K422" s="103" t="s">
        <v>29</v>
      </c>
      <c r="L422" s="117" t="n">
        <v>29</v>
      </c>
      <c r="M422" s="80" t="n">
        <f aca="false">(D422*F422)*B422</f>
        <v>0</v>
      </c>
    </row>
    <row r="423" customFormat="false" ht="12.75" hidden="false" customHeight="false" outlineLevel="0" collapsed="false">
      <c r="A423" s="81" t="n">
        <v>12238</v>
      </c>
      <c r="B423" s="70"/>
      <c r="C423" s="71" t="s">
        <v>25</v>
      </c>
      <c r="D423" s="71" t="n">
        <v>20</v>
      </c>
      <c r="E423" s="72" t="n">
        <v>4</v>
      </c>
      <c r="F423" s="88" t="n">
        <v>2.66</v>
      </c>
      <c r="G423" s="74" t="n">
        <v>452</v>
      </c>
      <c r="H423" s="75" t="s">
        <v>26</v>
      </c>
      <c r="I423" s="119" t="s">
        <v>610</v>
      </c>
      <c r="J423" s="141" t="s">
        <v>613</v>
      </c>
      <c r="K423" s="103" t="s">
        <v>29</v>
      </c>
      <c r="L423" s="117" t="n">
        <v>29</v>
      </c>
      <c r="M423" s="80" t="n">
        <f aca="false">(D423*F423)*B423</f>
        <v>0</v>
      </c>
    </row>
    <row r="424" customFormat="false" ht="12.75" hidden="false" customHeight="false" outlineLevel="0" collapsed="false">
      <c r="A424" s="81" t="n">
        <v>12239</v>
      </c>
      <c r="B424" s="70"/>
      <c r="C424" s="71" t="s">
        <v>25</v>
      </c>
      <c r="D424" s="71" t="n">
        <v>20</v>
      </c>
      <c r="E424" s="72" t="n">
        <v>4</v>
      </c>
      <c r="F424" s="88" t="n">
        <v>2.66</v>
      </c>
      <c r="G424" s="74" t="n">
        <v>452</v>
      </c>
      <c r="H424" s="75" t="s">
        <v>26</v>
      </c>
      <c r="I424" s="119" t="s">
        <v>610</v>
      </c>
      <c r="J424" s="141" t="s">
        <v>614</v>
      </c>
      <c r="K424" s="103" t="s">
        <v>29</v>
      </c>
      <c r="L424" s="117" t="n">
        <v>29</v>
      </c>
      <c r="M424" s="80" t="n">
        <f aca="false">(D424*F424)*B424</f>
        <v>0</v>
      </c>
    </row>
    <row r="425" customFormat="false" ht="12.75" hidden="false" customHeight="false" outlineLevel="0" collapsed="false">
      <c r="A425" s="81" t="n">
        <v>12232</v>
      </c>
      <c r="B425" s="115"/>
      <c r="C425" s="104" t="s">
        <v>25</v>
      </c>
      <c r="D425" s="71" t="n">
        <v>20</v>
      </c>
      <c r="E425" s="144" t="n">
        <v>5</v>
      </c>
      <c r="F425" s="145" t="n">
        <v>1.55</v>
      </c>
      <c r="G425" s="74" t="n">
        <v>264</v>
      </c>
      <c r="H425" s="75" t="s">
        <v>26</v>
      </c>
      <c r="I425" s="146" t="s">
        <v>610</v>
      </c>
      <c r="J425" s="141" t="s">
        <v>615</v>
      </c>
      <c r="K425" s="147" t="s">
        <v>29</v>
      </c>
      <c r="L425" s="117" t="n">
        <v>29</v>
      </c>
      <c r="M425" s="80" t="n">
        <f aca="false">(D425*F425)*B425</f>
        <v>0</v>
      </c>
    </row>
    <row r="426" customFormat="false" ht="12.75" hidden="false" customHeight="false" outlineLevel="0" collapsed="false">
      <c r="A426" s="81" t="n">
        <v>12233</v>
      </c>
      <c r="B426" s="115"/>
      <c r="C426" s="82" t="s">
        <v>25</v>
      </c>
      <c r="D426" s="71" t="n">
        <v>20</v>
      </c>
      <c r="E426" s="82" t="n">
        <v>5</v>
      </c>
      <c r="F426" s="145" t="n">
        <v>1.31</v>
      </c>
      <c r="G426" s="74" t="n">
        <v>223</v>
      </c>
      <c r="H426" s="75" t="s">
        <v>26</v>
      </c>
      <c r="I426" s="119" t="s">
        <v>610</v>
      </c>
      <c r="J426" s="141" t="s">
        <v>616</v>
      </c>
      <c r="K426" s="103" t="s">
        <v>29</v>
      </c>
      <c r="L426" s="117" t="n">
        <v>29</v>
      </c>
      <c r="M426" s="80" t="n">
        <f aca="false">(D426*F426)*B426</f>
        <v>0</v>
      </c>
    </row>
    <row r="427" customFormat="false" ht="12.75" hidden="false" customHeight="false" outlineLevel="0" collapsed="false">
      <c r="A427" s="81" t="n">
        <v>12235</v>
      </c>
      <c r="B427" s="70"/>
      <c r="C427" s="71" t="s">
        <v>25</v>
      </c>
      <c r="D427" s="71" t="n">
        <v>20</v>
      </c>
      <c r="E427" s="72" t="n">
        <v>5</v>
      </c>
      <c r="F427" s="88" t="n">
        <v>1.82</v>
      </c>
      <c r="G427" s="74" t="n">
        <v>309</v>
      </c>
      <c r="H427" s="75" t="s">
        <v>26</v>
      </c>
      <c r="I427" s="119" t="s">
        <v>610</v>
      </c>
      <c r="J427" s="141" t="s">
        <v>617</v>
      </c>
      <c r="K427" s="103" t="s">
        <v>29</v>
      </c>
      <c r="L427" s="117" t="n">
        <v>29</v>
      </c>
      <c r="M427" s="80" t="n">
        <f aca="false">(D427*F427)*B427</f>
        <v>0</v>
      </c>
    </row>
    <row r="428" customFormat="false" ht="12.75" hidden="false" customHeight="false" outlineLevel="0" collapsed="false">
      <c r="A428" s="81" t="n">
        <v>12236</v>
      </c>
      <c r="B428" s="70"/>
      <c r="C428" s="71" t="s">
        <v>25</v>
      </c>
      <c r="D428" s="71" t="n">
        <v>20</v>
      </c>
      <c r="E428" s="72" t="n">
        <v>5</v>
      </c>
      <c r="F428" s="88" t="n">
        <v>1.59</v>
      </c>
      <c r="G428" s="74" t="n">
        <v>270</v>
      </c>
      <c r="H428" s="75" t="s">
        <v>26</v>
      </c>
      <c r="I428" s="119" t="s">
        <v>610</v>
      </c>
      <c r="J428" s="141" t="s">
        <v>618</v>
      </c>
      <c r="K428" s="103" t="s">
        <v>29</v>
      </c>
      <c r="L428" s="117" t="n">
        <v>29</v>
      </c>
      <c r="M428" s="80" t="n">
        <f aca="false">(D428*F428)*B428</f>
        <v>0</v>
      </c>
    </row>
    <row r="429" customFormat="false" ht="12.75" hidden="false" customHeight="false" outlineLevel="0" collapsed="false">
      <c r="A429" s="81" t="n">
        <v>12237</v>
      </c>
      <c r="B429" s="70"/>
      <c r="C429" s="71" t="s">
        <v>25</v>
      </c>
      <c r="D429" s="71" t="n">
        <v>20</v>
      </c>
      <c r="E429" s="72" t="n">
        <v>5</v>
      </c>
      <c r="F429" s="88" t="n">
        <v>1.82</v>
      </c>
      <c r="G429" s="74" t="n">
        <v>309</v>
      </c>
      <c r="H429" s="75" t="s">
        <v>26</v>
      </c>
      <c r="I429" s="119" t="s">
        <v>610</v>
      </c>
      <c r="J429" s="141" t="s">
        <v>619</v>
      </c>
      <c r="K429" s="103" t="s">
        <v>29</v>
      </c>
      <c r="L429" s="117" t="n">
        <v>29</v>
      </c>
      <c r="M429" s="80" t="n">
        <f aca="false">(D429*F429)*B429</f>
        <v>0</v>
      </c>
    </row>
    <row r="430" customFormat="false" ht="12.75" hidden="false" customHeight="false" outlineLevel="0" collapsed="false">
      <c r="A430" s="81" t="n">
        <v>12234</v>
      </c>
      <c r="B430" s="115"/>
      <c r="C430" s="82" t="s">
        <v>25</v>
      </c>
      <c r="D430" s="71" t="n">
        <v>20</v>
      </c>
      <c r="E430" s="82" t="n">
        <v>5</v>
      </c>
      <c r="F430" s="88" t="n">
        <v>1.55</v>
      </c>
      <c r="G430" s="74" t="n">
        <v>264</v>
      </c>
      <c r="H430" s="75" t="s">
        <v>26</v>
      </c>
      <c r="I430" s="119" t="s">
        <v>610</v>
      </c>
      <c r="J430" s="141" t="s">
        <v>278</v>
      </c>
      <c r="K430" s="103" t="s">
        <v>29</v>
      </c>
      <c r="L430" s="117" t="n">
        <v>29</v>
      </c>
      <c r="M430" s="80" t="n">
        <f aca="false">(D430*F430)*B430</f>
        <v>0</v>
      </c>
    </row>
    <row r="431" customFormat="false" ht="12.75" hidden="false" customHeight="false" outlineLevel="0" collapsed="false">
      <c r="A431" s="148"/>
      <c r="B431" s="81"/>
      <c r="C431" s="149"/>
      <c r="D431" s="149"/>
      <c r="E431" s="150"/>
      <c r="F431" s="151"/>
      <c r="G431" s="74" t="n">
        <v>0</v>
      </c>
      <c r="H431" s="152"/>
      <c r="I431" s="146"/>
      <c r="J431" s="99" t="s">
        <v>164</v>
      </c>
      <c r="K431" s="147"/>
      <c r="L431" s="153"/>
      <c r="M431" s="154" t="s">
        <v>4</v>
      </c>
    </row>
    <row r="432" customFormat="false" ht="12.75" hidden="false" customHeight="false" outlineLevel="0" collapsed="false">
      <c r="A432" s="81" t="n">
        <v>12240</v>
      </c>
      <c r="B432" s="70"/>
      <c r="C432" s="82" t="s">
        <v>25</v>
      </c>
      <c r="D432" s="82" t="n">
        <v>10</v>
      </c>
      <c r="E432" s="82" t="n">
        <v>5</v>
      </c>
      <c r="F432" s="155" t="n">
        <v>1.41</v>
      </c>
      <c r="G432" s="74" t="n">
        <v>240</v>
      </c>
      <c r="H432" s="156" t="s">
        <v>26</v>
      </c>
      <c r="I432" s="119" t="s">
        <v>172</v>
      </c>
      <c r="J432" s="141" t="s">
        <v>620</v>
      </c>
      <c r="K432" s="103" t="s">
        <v>92</v>
      </c>
      <c r="L432" s="117" t="n">
        <v>29</v>
      </c>
      <c r="M432" s="89" t="n">
        <f aca="false">(D432*F432)*B432</f>
        <v>0</v>
      </c>
    </row>
    <row r="433" customFormat="false" ht="12.75" hidden="false" customHeight="false" outlineLevel="0" collapsed="false">
      <c r="A433" s="81" t="n">
        <v>12241</v>
      </c>
      <c r="B433" s="70"/>
      <c r="C433" s="71" t="s">
        <v>25</v>
      </c>
      <c r="D433" s="71" t="n">
        <v>10</v>
      </c>
      <c r="E433" s="72" t="n">
        <v>5</v>
      </c>
      <c r="F433" s="157" t="n">
        <v>0.76</v>
      </c>
      <c r="G433" s="74" t="n">
        <v>129</v>
      </c>
      <c r="H433" s="75" t="s">
        <v>26</v>
      </c>
      <c r="I433" s="76" t="s">
        <v>172</v>
      </c>
      <c r="J433" s="141" t="s">
        <v>621</v>
      </c>
      <c r="K433" s="78" t="s">
        <v>92</v>
      </c>
      <c r="L433" s="117" t="n">
        <v>29</v>
      </c>
      <c r="M433" s="80" t="n">
        <f aca="false">(D433*F433)*B433</f>
        <v>0</v>
      </c>
    </row>
    <row r="434" customFormat="false" ht="12.75" hidden="false" customHeight="false" outlineLevel="0" collapsed="false">
      <c r="A434" s="81" t="n">
        <v>12242</v>
      </c>
      <c r="B434" s="70"/>
      <c r="C434" s="71" t="s">
        <v>25</v>
      </c>
      <c r="D434" s="71" t="n">
        <v>10</v>
      </c>
      <c r="E434" s="72" t="n">
        <v>5</v>
      </c>
      <c r="F434" s="155" t="n">
        <v>0.86</v>
      </c>
      <c r="G434" s="74" t="n">
        <v>146</v>
      </c>
      <c r="H434" s="75" t="s">
        <v>26</v>
      </c>
      <c r="I434" s="119" t="s">
        <v>172</v>
      </c>
      <c r="J434" s="141" t="s">
        <v>278</v>
      </c>
      <c r="K434" s="103" t="s">
        <v>92</v>
      </c>
      <c r="L434" s="117" t="n">
        <v>29</v>
      </c>
      <c r="M434" s="80" t="n">
        <f aca="false">(D434*F434)*B434</f>
        <v>0</v>
      </c>
    </row>
    <row r="435" customFormat="false" ht="12.75" hidden="false" customHeight="false" outlineLevel="0" collapsed="false">
      <c r="A435" s="81" t="n">
        <v>12243</v>
      </c>
      <c r="B435" s="70"/>
      <c r="C435" s="71" t="s">
        <v>25</v>
      </c>
      <c r="D435" s="71" t="n">
        <v>10</v>
      </c>
      <c r="E435" s="72" t="n">
        <v>5</v>
      </c>
      <c r="F435" s="155" t="n">
        <v>0.93</v>
      </c>
      <c r="G435" s="74" t="n">
        <v>158</v>
      </c>
      <c r="H435" s="75" t="s">
        <v>26</v>
      </c>
      <c r="I435" s="119" t="s">
        <v>172</v>
      </c>
      <c r="J435" s="141" t="s">
        <v>622</v>
      </c>
      <c r="K435" s="103" t="s">
        <v>92</v>
      </c>
      <c r="L435" s="117" t="n">
        <v>29</v>
      </c>
      <c r="M435" s="80" t="n">
        <f aca="false">(D435*F435)*B435</f>
        <v>0</v>
      </c>
    </row>
    <row r="436" customFormat="false" ht="12.75" hidden="false" customHeight="false" outlineLevel="0" collapsed="false">
      <c r="A436" s="81" t="n">
        <v>12247</v>
      </c>
      <c r="B436" s="70"/>
      <c r="C436" s="71" t="s">
        <v>25</v>
      </c>
      <c r="D436" s="71" t="n">
        <v>10</v>
      </c>
      <c r="E436" s="72" t="n">
        <v>5</v>
      </c>
      <c r="F436" s="155" t="n">
        <v>1.44</v>
      </c>
      <c r="G436" s="74" t="n">
        <v>245</v>
      </c>
      <c r="H436" s="75" t="s">
        <v>26</v>
      </c>
      <c r="I436" s="119" t="s">
        <v>172</v>
      </c>
      <c r="J436" s="141" t="s">
        <v>623</v>
      </c>
      <c r="K436" s="103" t="s">
        <v>92</v>
      </c>
      <c r="L436" s="117" t="n">
        <v>29</v>
      </c>
      <c r="M436" s="80" t="n">
        <f aca="false">(D436*F436)*B436</f>
        <v>0</v>
      </c>
    </row>
    <row r="437" customFormat="false" ht="12.75" hidden="false" customHeight="false" outlineLevel="0" collapsed="false">
      <c r="A437" s="81" t="n">
        <v>12252</v>
      </c>
      <c r="B437" s="70"/>
      <c r="C437" s="71" t="s">
        <v>25</v>
      </c>
      <c r="D437" s="71" t="n">
        <v>10</v>
      </c>
      <c r="E437" s="72" t="n">
        <v>5</v>
      </c>
      <c r="F437" s="155" t="n">
        <v>0.94</v>
      </c>
      <c r="G437" s="74" t="n">
        <v>160</v>
      </c>
      <c r="H437" s="75" t="s">
        <v>26</v>
      </c>
      <c r="I437" s="119" t="s">
        <v>172</v>
      </c>
      <c r="J437" s="141" t="s">
        <v>624</v>
      </c>
      <c r="K437" s="103" t="s">
        <v>92</v>
      </c>
      <c r="L437" s="117" t="n">
        <v>29</v>
      </c>
      <c r="M437" s="80" t="n">
        <f aca="false">(D437*F437)*B437</f>
        <v>0</v>
      </c>
    </row>
    <row r="438" customFormat="false" ht="12.75" hidden="false" customHeight="false" outlineLevel="0" collapsed="false">
      <c r="A438" s="81" t="n">
        <v>12253</v>
      </c>
      <c r="B438" s="70"/>
      <c r="C438" s="71" t="s">
        <v>25</v>
      </c>
      <c r="D438" s="71" t="n">
        <v>10</v>
      </c>
      <c r="E438" s="72" t="n">
        <v>5</v>
      </c>
      <c r="F438" s="155" t="n">
        <v>1.27</v>
      </c>
      <c r="G438" s="74" t="n">
        <v>216</v>
      </c>
      <c r="H438" s="75" t="s">
        <v>26</v>
      </c>
      <c r="I438" s="119" t="s">
        <v>172</v>
      </c>
      <c r="J438" s="141" t="s">
        <v>625</v>
      </c>
      <c r="K438" s="103" t="s">
        <v>92</v>
      </c>
      <c r="L438" s="117" t="n">
        <v>30</v>
      </c>
      <c r="M438" s="80" t="n">
        <f aca="false">(D438*F438)*B438</f>
        <v>0</v>
      </c>
    </row>
    <row r="439" customFormat="false" ht="12.75" hidden="false" customHeight="false" outlineLevel="0" collapsed="false">
      <c r="A439" s="81" t="n">
        <v>12248</v>
      </c>
      <c r="B439" s="70"/>
      <c r="C439" s="71" t="s">
        <v>25</v>
      </c>
      <c r="D439" s="71" t="n">
        <v>10</v>
      </c>
      <c r="E439" s="72" t="n">
        <v>3</v>
      </c>
      <c r="F439" s="155" t="n">
        <v>1.09</v>
      </c>
      <c r="G439" s="74" t="n">
        <v>185</v>
      </c>
      <c r="H439" s="75" t="s">
        <v>26</v>
      </c>
      <c r="I439" s="119" t="s">
        <v>172</v>
      </c>
      <c r="J439" s="141" t="s">
        <v>626</v>
      </c>
      <c r="K439" s="103" t="s">
        <v>92</v>
      </c>
      <c r="L439" s="117" t="n">
        <v>30</v>
      </c>
      <c r="M439" s="80" t="n">
        <f aca="false">(D439*F439)*B439</f>
        <v>0</v>
      </c>
    </row>
    <row r="440" customFormat="false" ht="12.75" hidden="false" customHeight="false" outlineLevel="0" collapsed="false">
      <c r="A440" s="81" t="n">
        <v>12250</v>
      </c>
      <c r="B440" s="70"/>
      <c r="C440" s="71" t="s">
        <v>25</v>
      </c>
      <c r="D440" s="71" t="n">
        <v>10</v>
      </c>
      <c r="E440" s="72" t="n">
        <v>5</v>
      </c>
      <c r="F440" s="155" t="n">
        <v>1.53</v>
      </c>
      <c r="G440" s="74" t="n">
        <v>260</v>
      </c>
      <c r="H440" s="75" t="s">
        <v>26</v>
      </c>
      <c r="I440" s="119" t="s">
        <v>172</v>
      </c>
      <c r="J440" s="141" t="s">
        <v>353</v>
      </c>
      <c r="K440" s="103" t="s">
        <v>92</v>
      </c>
      <c r="L440" s="117" t="n">
        <v>30</v>
      </c>
      <c r="M440" s="80" t="n">
        <f aca="false">(D440*F440)*B440</f>
        <v>0</v>
      </c>
    </row>
    <row r="441" customFormat="false" ht="12.75" hidden="false" customHeight="false" outlineLevel="0" collapsed="false">
      <c r="A441" s="81" t="n">
        <v>12255</v>
      </c>
      <c r="B441" s="70"/>
      <c r="C441" s="71" t="s">
        <v>25</v>
      </c>
      <c r="D441" s="71" t="n">
        <v>10</v>
      </c>
      <c r="E441" s="72" t="n">
        <v>5</v>
      </c>
      <c r="F441" s="155" t="n">
        <v>1.59</v>
      </c>
      <c r="G441" s="74" t="n">
        <v>270</v>
      </c>
      <c r="H441" s="75" t="s">
        <v>26</v>
      </c>
      <c r="I441" s="119" t="s">
        <v>627</v>
      </c>
      <c r="J441" s="141" t="s">
        <v>551</v>
      </c>
      <c r="K441" s="103" t="s">
        <v>92</v>
      </c>
      <c r="L441" s="117" t="n">
        <v>30</v>
      </c>
      <c r="M441" s="80" t="n">
        <f aca="false">(D441*F441)*B441</f>
        <v>0</v>
      </c>
    </row>
    <row r="442" customFormat="false" ht="12.75" hidden="false" customHeight="false" outlineLevel="0" collapsed="false">
      <c r="A442" s="81" t="n">
        <v>12257</v>
      </c>
      <c r="B442" s="70"/>
      <c r="C442" s="71" t="s">
        <v>25</v>
      </c>
      <c r="D442" s="71" t="n">
        <v>10</v>
      </c>
      <c r="E442" s="72" t="n">
        <v>5</v>
      </c>
      <c r="F442" s="155" t="n">
        <v>1.31</v>
      </c>
      <c r="G442" s="74" t="n">
        <v>223</v>
      </c>
      <c r="H442" s="75" t="s">
        <v>26</v>
      </c>
      <c r="I442" s="119" t="s">
        <v>627</v>
      </c>
      <c r="J442" s="141" t="s">
        <v>628</v>
      </c>
      <c r="K442" s="103" t="s">
        <v>92</v>
      </c>
      <c r="L442" s="117" t="n">
        <v>30</v>
      </c>
      <c r="M442" s="80" t="n">
        <f aca="false">(D442*F442)*B442</f>
        <v>0</v>
      </c>
    </row>
    <row r="443" customFormat="false" ht="12.75" hidden="false" customHeight="false" outlineLevel="0" collapsed="false">
      <c r="A443" s="81" t="n">
        <v>12265</v>
      </c>
      <c r="B443" s="70"/>
      <c r="C443" s="71" t="s">
        <v>25</v>
      </c>
      <c r="D443" s="71" t="n">
        <v>10</v>
      </c>
      <c r="E443" s="72" t="n">
        <v>5</v>
      </c>
      <c r="F443" s="155" t="n">
        <v>1.31</v>
      </c>
      <c r="G443" s="74" t="n">
        <v>223</v>
      </c>
      <c r="H443" s="75" t="s">
        <v>26</v>
      </c>
      <c r="I443" s="119" t="s">
        <v>40</v>
      </c>
      <c r="J443" s="141" t="s">
        <v>629</v>
      </c>
      <c r="K443" s="103" t="s">
        <v>92</v>
      </c>
      <c r="L443" s="117" t="n">
        <v>30</v>
      </c>
      <c r="M443" s="80" t="n">
        <f aca="false">(D443*F443)*B443</f>
        <v>0</v>
      </c>
    </row>
    <row r="444" customFormat="false" ht="12.75" hidden="false" customHeight="false" outlineLevel="0" collapsed="false">
      <c r="A444" s="81" t="n">
        <v>12266</v>
      </c>
      <c r="B444" s="70"/>
      <c r="C444" s="71" t="s">
        <v>25</v>
      </c>
      <c r="D444" s="71" t="n">
        <v>10</v>
      </c>
      <c r="E444" s="72" t="n">
        <v>5</v>
      </c>
      <c r="F444" s="155" t="n">
        <v>1.39</v>
      </c>
      <c r="G444" s="74" t="n">
        <v>236</v>
      </c>
      <c r="H444" s="75" t="s">
        <v>26</v>
      </c>
      <c r="I444" s="119" t="s">
        <v>40</v>
      </c>
      <c r="J444" s="141" t="s">
        <v>630</v>
      </c>
      <c r="K444" s="103" t="s">
        <v>92</v>
      </c>
      <c r="L444" s="117" t="n">
        <v>30</v>
      </c>
      <c r="M444" s="80" t="n">
        <f aca="false">(D444*F444)*B444</f>
        <v>0</v>
      </c>
    </row>
    <row r="445" customFormat="false" ht="12.75" hidden="false" customHeight="false" outlineLevel="0" collapsed="false">
      <c r="A445" s="81" t="n">
        <v>12267</v>
      </c>
      <c r="B445" s="70"/>
      <c r="C445" s="71" t="s">
        <v>25</v>
      </c>
      <c r="D445" s="71" t="n">
        <v>10</v>
      </c>
      <c r="E445" s="72" t="n">
        <v>5</v>
      </c>
      <c r="F445" s="155" t="n">
        <v>1.31</v>
      </c>
      <c r="G445" s="74" t="n">
        <v>223</v>
      </c>
      <c r="H445" s="75" t="s">
        <v>26</v>
      </c>
      <c r="I445" s="119" t="s">
        <v>40</v>
      </c>
      <c r="J445" s="141" t="s">
        <v>278</v>
      </c>
      <c r="K445" s="103" t="s">
        <v>92</v>
      </c>
      <c r="L445" s="117" t="n">
        <v>30</v>
      </c>
      <c r="M445" s="80" t="n">
        <f aca="false">(D445*F445)*B445</f>
        <v>0</v>
      </c>
    </row>
    <row r="446" customFormat="false" ht="12.75" hidden="false" customHeight="false" outlineLevel="0" collapsed="false">
      <c r="A446" s="81" t="n">
        <v>12268</v>
      </c>
      <c r="B446" s="70"/>
      <c r="C446" s="71" t="s">
        <v>25</v>
      </c>
      <c r="D446" s="71" t="n">
        <v>10</v>
      </c>
      <c r="E446" s="72" t="n">
        <v>5</v>
      </c>
      <c r="F446" s="155" t="n">
        <v>1.37</v>
      </c>
      <c r="G446" s="74" t="n">
        <v>233</v>
      </c>
      <c r="H446" s="75" t="s">
        <v>26</v>
      </c>
      <c r="I446" s="119" t="s">
        <v>40</v>
      </c>
      <c r="J446" s="141" t="s">
        <v>631</v>
      </c>
      <c r="K446" s="103" t="s">
        <v>92</v>
      </c>
      <c r="L446" s="117" t="n">
        <v>30</v>
      </c>
      <c r="M446" s="80" t="n">
        <f aca="false">(D446*F446)*B446</f>
        <v>0</v>
      </c>
    </row>
    <row r="447" customFormat="false" ht="12.75" hidden="false" customHeight="false" outlineLevel="0" collapsed="false">
      <c r="A447" s="81" t="n">
        <v>12269</v>
      </c>
      <c r="B447" s="70"/>
      <c r="C447" s="71" t="s">
        <v>25</v>
      </c>
      <c r="D447" s="71" t="n">
        <v>20</v>
      </c>
      <c r="E447" s="72" t="n">
        <v>5</v>
      </c>
      <c r="F447" s="155" t="n">
        <v>1.26</v>
      </c>
      <c r="G447" s="74" t="n">
        <v>214</v>
      </c>
      <c r="H447" s="75" t="s">
        <v>26</v>
      </c>
      <c r="I447" s="119" t="s">
        <v>40</v>
      </c>
      <c r="J447" s="141" t="s">
        <v>180</v>
      </c>
      <c r="K447" s="103" t="s">
        <v>65</v>
      </c>
      <c r="L447" s="117" t="n">
        <v>30</v>
      </c>
      <c r="M447" s="80" t="n">
        <f aca="false">(D447*F447)*B447</f>
        <v>0</v>
      </c>
    </row>
    <row r="448" customFormat="false" ht="12.75" hidden="false" customHeight="false" outlineLevel="0" collapsed="false">
      <c r="A448" s="81" t="n">
        <v>12270</v>
      </c>
      <c r="B448" s="70"/>
      <c r="C448" s="71" t="s">
        <v>25</v>
      </c>
      <c r="D448" s="71" t="n">
        <v>10</v>
      </c>
      <c r="E448" s="72" t="n">
        <v>5</v>
      </c>
      <c r="F448" s="155" t="n">
        <v>1.39</v>
      </c>
      <c r="G448" s="74" t="n">
        <v>236</v>
      </c>
      <c r="H448" s="75" t="s">
        <v>26</v>
      </c>
      <c r="I448" s="119" t="s">
        <v>40</v>
      </c>
      <c r="J448" s="141" t="s">
        <v>632</v>
      </c>
      <c r="K448" s="103" t="s">
        <v>92</v>
      </c>
      <c r="L448" s="117" t="n">
        <v>30</v>
      </c>
      <c r="M448" s="80" t="n">
        <f aca="false">(D448*F448)*B448</f>
        <v>0</v>
      </c>
    </row>
    <row r="449" customFormat="false" ht="12.75" hidden="false" customHeight="false" outlineLevel="0" collapsed="false">
      <c r="A449" s="81" t="n">
        <v>12271</v>
      </c>
      <c r="B449" s="70"/>
      <c r="C449" s="71" t="s">
        <v>25</v>
      </c>
      <c r="D449" s="71" t="n">
        <v>10</v>
      </c>
      <c r="E449" s="72" t="n">
        <v>5</v>
      </c>
      <c r="F449" s="155" t="n">
        <v>1.67</v>
      </c>
      <c r="G449" s="74" t="n">
        <v>284</v>
      </c>
      <c r="H449" s="75" t="s">
        <v>26</v>
      </c>
      <c r="I449" s="119" t="s">
        <v>40</v>
      </c>
      <c r="J449" s="141" t="s">
        <v>633</v>
      </c>
      <c r="K449" s="103" t="s">
        <v>92</v>
      </c>
      <c r="L449" s="117" t="n">
        <v>30</v>
      </c>
      <c r="M449" s="80" t="n">
        <f aca="false">(D449*F449)*B449</f>
        <v>0</v>
      </c>
    </row>
    <row r="450" customFormat="false" ht="12.75" hidden="false" customHeight="false" outlineLevel="0" collapsed="false">
      <c r="A450" s="81" t="n">
        <v>12272</v>
      </c>
      <c r="B450" s="70"/>
      <c r="C450" s="71" t="s">
        <v>25</v>
      </c>
      <c r="D450" s="71" t="n">
        <v>10</v>
      </c>
      <c r="E450" s="72" t="n">
        <v>5</v>
      </c>
      <c r="F450" s="155" t="n">
        <v>1.31</v>
      </c>
      <c r="G450" s="74" t="n">
        <v>223</v>
      </c>
      <c r="H450" s="75" t="s">
        <v>26</v>
      </c>
      <c r="I450" s="119" t="s">
        <v>40</v>
      </c>
      <c r="J450" s="141" t="s">
        <v>634</v>
      </c>
      <c r="K450" s="103" t="s">
        <v>92</v>
      </c>
      <c r="L450" s="117" t="n">
        <v>30</v>
      </c>
      <c r="M450" s="80" t="n">
        <f aca="false">(D450*F450)*B450</f>
        <v>0</v>
      </c>
    </row>
    <row r="451" customFormat="false" ht="12.75" hidden="false" customHeight="false" outlineLevel="0" collapsed="false">
      <c r="A451" s="81" t="n">
        <v>12273</v>
      </c>
      <c r="B451" s="70"/>
      <c r="C451" s="71" t="s">
        <v>25</v>
      </c>
      <c r="D451" s="71" t="n">
        <v>10</v>
      </c>
      <c r="E451" s="72" t="n">
        <v>5</v>
      </c>
      <c r="F451" s="155" t="n">
        <v>1.67</v>
      </c>
      <c r="G451" s="74" t="n">
        <v>284</v>
      </c>
      <c r="H451" s="75" t="s">
        <v>26</v>
      </c>
      <c r="I451" s="119" t="s">
        <v>40</v>
      </c>
      <c r="J451" s="84" t="s">
        <v>178</v>
      </c>
      <c r="K451" s="103" t="s">
        <v>92</v>
      </c>
      <c r="L451" s="117" t="n">
        <v>30</v>
      </c>
      <c r="M451" s="80" t="n">
        <f aca="false">(D451*F451)*B451</f>
        <v>0</v>
      </c>
    </row>
    <row r="452" customFormat="false" ht="12.75" hidden="false" customHeight="false" outlineLevel="0" collapsed="false">
      <c r="A452" s="81" t="n">
        <v>12280</v>
      </c>
      <c r="B452" s="70"/>
      <c r="C452" s="71" t="s">
        <v>25</v>
      </c>
      <c r="D452" s="71" t="n">
        <v>10</v>
      </c>
      <c r="E452" s="72" t="n">
        <v>5</v>
      </c>
      <c r="F452" s="155" t="n">
        <v>1.67</v>
      </c>
      <c r="G452" s="74" t="n">
        <v>284</v>
      </c>
      <c r="H452" s="75" t="s">
        <v>26</v>
      </c>
      <c r="I452" s="119" t="s">
        <v>359</v>
      </c>
      <c r="J452" s="141" t="s">
        <v>635</v>
      </c>
      <c r="K452" s="103" t="s">
        <v>92</v>
      </c>
      <c r="L452" s="117" t="n">
        <v>30</v>
      </c>
      <c r="M452" s="80" t="n">
        <f aca="false">(D452*F452)*B452</f>
        <v>0</v>
      </c>
    </row>
    <row r="453" customFormat="false" ht="12.75" hidden="false" customHeight="false" outlineLevel="0" collapsed="false">
      <c r="A453" s="81" t="n">
        <v>12281</v>
      </c>
      <c r="B453" s="70"/>
      <c r="C453" s="71" t="s">
        <v>25</v>
      </c>
      <c r="D453" s="71" t="n">
        <v>10</v>
      </c>
      <c r="E453" s="72" t="n">
        <v>5</v>
      </c>
      <c r="F453" s="155" t="n">
        <v>1.35</v>
      </c>
      <c r="G453" s="74" t="n">
        <v>230</v>
      </c>
      <c r="H453" s="75" t="s">
        <v>26</v>
      </c>
      <c r="I453" s="119" t="s">
        <v>359</v>
      </c>
      <c r="J453" s="141" t="s">
        <v>362</v>
      </c>
      <c r="K453" s="103" t="s">
        <v>92</v>
      </c>
      <c r="L453" s="117" t="n">
        <v>30</v>
      </c>
      <c r="M453" s="80" t="n">
        <f aca="false">(D453*F453)*B453</f>
        <v>0</v>
      </c>
    </row>
    <row r="454" customFormat="false" ht="12.75" hidden="false" customHeight="false" outlineLevel="0" collapsed="false">
      <c r="A454" s="81" t="n">
        <v>12285</v>
      </c>
      <c r="B454" s="70"/>
      <c r="C454" s="71" t="s">
        <v>25</v>
      </c>
      <c r="D454" s="71" t="n">
        <v>10</v>
      </c>
      <c r="E454" s="72" t="n">
        <v>5</v>
      </c>
      <c r="F454" s="155" t="n">
        <v>1.59</v>
      </c>
      <c r="G454" s="74" t="n">
        <v>270</v>
      </c>
      <c r="H454" s="75" t="s">
        <v>26</v>
      </c>
      <c r="I454" s="119" t="s">
        <v>359</v>
      </c>
      <c r="J454" s="84" t="s">
        <v>636</v>
      </c>
      <c r="K454" s="103" t="s">
        <v>92</v>
      </c>
      <c r="L454" s="117" t="n">
        <v>31</v>
      </c>
      <c r="M454" s="80" t="n">
        <f aca="false">(D454*F454)*B454</f>
        <v>0</v>
      </c>
    </row>
    <row r="455" customFormat="false" ht="12.75" hidden="false" customHeight="false" outlineLevel="0" collapsed="false">
      <c r="A455" s="81" t="n">
        <v>12288</v>
      </c>
      <c r="B455" s="70"/>
      <c r="C455" s="71" t="s">
        <v>25</v>
      </c>
      <c r="D455" s="71" t="n">
        <v>10</v>
      </c>
      <c r="E455" s="72" t="n">
        <v>5</v>
      </c>
      <c r="F455" s="155" t="n">
        <v>1.93</v>
      </c>
      <c r="G455" s="74" t="n">
        <v>328</v>
      </c>
      <c r="H455" s="75" t="s">
        <v>26</v>
      </c>
      <c r="I455" s="119" t="s">
        <v>359</v>
      </c>
      <c r="J455" s="141" t="s">
        <v>637</v>
      </c>
      <c r="K455" s="103" t="s">
        <v>92</v>
      </c>
      <c r="L455" s="117" t="n">
        <v>31</v>
      </c>
      <c r="M455" s="80" t="n">
        <f aca="false">(D455*F455)*B455</f>
        <v>0</v>
      </c>
    </row>
    <row r="456" customFormat="false" ht="12.75" hidden="false" customHeight="false" outlineLevel="0" collapsed="false">
      <c r="A456" s="81" t="n">
        <v>12277</v>
      </c>
      <c r="B456" s="70"/>
      <c r="C456" s="71" t="s">
        <v>25</v>
      </c>
      <c r="D456" s="71" t="n">
        <v>20</v>
      </c>
      <c r="E456" s="72" t="n">
        <v>5</v>
      </c>
      <c r="F456" s="155" t="n">
        <v>1.08</v>
      </c>
      <c r="G456" s="74" t="n">
        <v>184</v>
      </c>
      <c r="H456" s="75" t="s">
        <v>26</v>
      </c>
      <c r="I456" s="119" t="s">
        <v>166</v>
      </c>
      <c r="J456" s="84" t="s">
        <v>638</v>
      </c>
      <c r="K456" s="103" t="s">
        <v>65</v>
      </c>
      <c r="L456" s="117" t="n">
        <v>31</v>
      </c>
      <c r="M456" s="80" t="n">
        <f aca="false">(D456*F456)*B456</f>
        <v>0</v>
      </c>
    </row>
    <row r="457" customFormat="false" ht="12.75" hidden="false" customHeight="false" outlineLevel="0" collapsed="false">
      <c r="A457" s="81" t="n">
        <v>12290</v>
      </c>
      <c r="B457" s="70"/>
      <c r="C457" s="71" t="s">
        <v>25</v>
      </c>
      <c r="D457" s="71" t="n">
        <v>20</v>
      </c>
      <c r="E457" s="72" t="n">
        <v>5</v>
      </c>
      <c r="F457" s="155" t="n">
        <v>1.08</v>
      </c>
      <c r="G457" s="74" t="n">
        <v>184</v>
      </c>
      <c r="H457" s="75" t="s">
        <v>26</v>
      </c>
      <c r="I457" s="119" t="s">
        <v>166</v>
      </c>
      <c r="J457" s="141" t="s">
        <v>639</v>
      </c>
      <c r="K457" s="103" t="s">
        <v>65</v>
      </c>
      <c r="L457" s="117" t="n">
        <v>31</v>
      </c>
      <c r="M457" s="80" t="n">
        <f aca="false">(D457*F457)*B457</f>
        <v>0</v>
      </c>
    </row>
    <row r="458" customFormat="false" ht="12.75" hidden="false" customHeight="false" outlineLevel="0" collapsed="false">
      <c r="A458" s="81" t="n">
        <v>12291</v>
      </c>
      <c r="B458" s="70"/>
      <c r="C458" s="71" t="s">
        <v>25</v>
      </c>
      <c r="D458" s="71" t="n">
        <v>20</v>
      </c>
      <c r="E458" s="72" t="n">
        <v>5</v>
      </c>
      <c r="F458" s="155" t="n">
        <v>0.58</v>
      </c>
      <c r="G458" s="74" t="n">
        <v>99</v>
      </c>
      <c r="H458" s="75" t="s">
        <v>26</v>
      </c>
      <c r="I458" s="119" t="s">
        <v>166</v>
      </c>
      <c r="J458" s="141" t="s">
        <v>640</v>
      </c>
      <c r="K458" s="103" t="s">
        <v>65</v>
      </c>
      <c r="L458" s="117" t="n">
        <v>31</v>
      </c>
      <c r="M458" s="80" t="n">
        <f aca="false">(D458*F458)*B458</f>
        <v>0</v>
      </c>
    </row>
    <row r="459" customFormat="false" ht="12.75" hidden="false" customHeight="false" outlineLevel="0" collapsed="false">
      <c r="A459" s="81" t="n">
        <v>12292</v>
      </c>
      <c r="B459" s="70"/>
      <c r="C459" s="71" t="s">
        <v>25</v>
      </c>
      <c r="D459" s="71" t="n">
        <v>20</v>
      </c>
      <c r="E459" s="72" t="n">
        <v>5</v>
      </c>
      <c r="F459" s="155" t="n">
        <v>0.68</v>
      </c>
      <c r="G459" s="74" t="n">
        <v>116</v>
      </c>
      <c r="H459" s="75" t="s">
        <v>26</v>
      </c>
      <c r="I459" s="119" t="s">
        <v>166</v>
      </c>
      <c r="J459" s="141" t="s">
        <v>641</v>
      </c>
      <c r="K459" s="103" t="s">
        <v>65</v>
      </c>
      <c r="L459" s="117" t="n">
        <v>31</v>
      </c>
      <c r="M459" s="80" t="n">
        <f aca="false">(D459*F459)*B459</f>
        <v>0</v>
      </c>
    </row>
    <row r="460" customFormat="false" ht="12.75" hidden="false" customHeight="false" outlineLevel="0" collapsed="false">
      <c r="A460" s="81" t="n">
        <v>12299</v>
      </c>
      <c r="B460" s="70"/>
      <c r="C460" s="71" t="s">
        <v>25</v>
      </c>
      <c r="D460" s="71" t="n">
        <v>20</v>
      </c>
      <c r="E460" s="72" t="n">
        <v>5</v>
      </c>
      <c r="F460" s="155" t="n">
        <v>0.76</v>
      </c>
      <c r="G460" s="74" t="n">
        <v>129</v>
      </c>
      <c r="H460" s="75" t="s">
        <v>26</v>
      </c>
      <c r="I460" s="119" t="s">
        <v>166</v>
      </c>
      <c r="J460" s="84" t="s">
        <v>96</v>
      </c>
      <c r="K460" s="103" t="s">
        <v>65</v>
      </c>
      <c r="L460" s="117" t="n">
        <v>31</v>
      </c>
      <c r="M460" s="80" t="n">
        <f aca="false">(D460*F460)*B460</f>
        <v>0</v>
      </c>
    </row>
    <row r="461" customFormat="false" ht="12.75" hidden="false" customHeight="false" outlineLevel="0" collapsed="false">
      <c r="A461" s="81" t="n">
        <v>12293</v>
      </c>
      <c r="B461" s="70"/>
      <c r="C461" s="71" t="s">
        <v>25</v>
      </c>
      <c r="D461" s="71" t="n">
        <v>15</v>
      </c>
      <c r="E461" s="72" t="n">
        <v>5</v>
      </c>
      <c r="F461" s="155" t="n">
        <v>1.53</v>
      </c>
      <c r="G461" s="74" t="n">
        <v>260</v>
      </c>
      <c r="H461" s="75" t="s">
        <v>26</v>
      </c>
      <c r="I461" s="119" t="s">
        <v>166</v>
      </c>
      <c r="J461" s="141" t="s">
        <v>642</v>
      </c>
      <c r="K461" s="103" t="s">
        <v>643</v>
      </c>
      <c r="L461" s="117" t="n">
        <v>31</v>
      </c>
      <c r="M461" s="80" t="n">
        <f aca="false">(D461*F461)*B461</f>
        <v>0</v>
      </c>
    </row>
    <row r="462" customFormat="false" ht="12.75" hidden="false" customHeight="false" outlineLevel="0" collapsed="false">
      <c r="A462" s="81" t="n">
        <v>12294</v>
      </c>
      <c r="B462" s="70"/>
      <c r="C462" s="71" t="s">
        <v>25</v>
      </c>
      <c r="D462" s="71" t="n">
        <v>15</v>
      </c>
      <c r="E462" s="72" t="n">
        <v>5</v>
      </c>
      <c r="F462" s="155" t="n">
        <v>1.69</v>
      </c>
      <c r="G462" s="74" t="n">
        <v>287</v>
      </c>
      <c r="H462" s="75" t="s">
        <v>26</v>
      </c>
      <c r="I462" s="119" t="s">
        <v>166</v>
      </c>
      <c r="J462" s="141" t="s">
        <v>644</v>
      </c>
      <c r="K462" s="103" t="s">
        <v>643</v>
      </c>
      <c r="L462" s="117" t="n">
        <v>31</v>
      </c>
      <c r="M462" s="80" t="n">
        <f aca="false">(D462*F462)*B462</f>
        <v>0</v>
      </c>
    </row>
    <row r="463" customFormat="false" ht="12.75" hidden="false" customHeight="false" outlineLevel="0" collapsed="false">
      <c r="A463" s="81" t="n">
        <v>12295</v>
      </c>
      <c r="B463" s="70"/>
      <c r="C463" s="71" t="s">
        <v>25</v>
      </c>
      <c r="D463" s="71" t="n">
        <v>15</v>
      </c>
      <c r="E463" s="72" t="n">
        <v>5</v>
      </c>
      <c r="F463" s="155" t="n">
        <v>1.84</v>
      </c>
      <c r="G463" s="74" t="n">
        <v>313</v>
      </c>
      <c r="H463" s="75" t="s">
        <v>26</v>
      </c>
      <c r="I463" s="119" t="s">
        <v>166</v>
      </c>
      <c r="J463" s="84" t="s">
        <v>645</v>
      </c>
      <c r="K463" s="103" t="s">
        <v>643</v>
      </c>
      <c r="L463" s="117" t="n">
        <v>31</v>
      </c>
      <c r="M463" s="80" t="n">
        <f aca="false">(D463*F463)*B463</f>
        <v>0</v>
      </c>
    </row>
    <row r="464" customFormat="false" ht="12.75" hidden="false" customHeight="false" outlineLevel="0" collapsed="false">
      <c r="A464" s="81" t="n">
        <v>12296</v>
      </c>
      <c r="B464" s="158"/>
      <c r="C464" s="82" t="s">
        <v>25</v>
      </c>
      <c r="D464" s="82" t="n">
        <v>25</v>
      </c>
      <c r="E464" s="82" t="n">
        <v>5</v>
      </c>
      <c r="F464" s="155" t="n">
        <v>0.85</v>
      </c>
      <c r="G464" s="74" t="n">
        <v>145</v>
      </c>
      <c r="H464" s="156" t="s">
        <v>26</v>
      </c>
      <c r="I464" s="119" t="s">
        <v>166</v>
      </c>
      <c r="J464" s="84" t="s">
        <v>646</v>
      </c>
      <c r="K464" s="103" t="s">
        <v>647</v>
      </c>
      <c r="L464" s="117" t="n">
        <v>31</v>
      </c>
      <c r="M464" s="89" t="n">
        <f aca="false">(D464*F464)*B464</f>
        <v>0</v>
      </c>
    </row>
    <row r="465" customFormat="false" ht="12.75" hidden="false" customHeight="false" outlineLevel="0" collapsed="false">
      <c r="A465" s="159"/>
      <c r="B465" s="135"/>
      <c r="C465" s="149"/>
      <c r="D465" s="135"/>
      <c r="E465" s="160"/>
      <c r="F465" s="155"/>
      <c r="G465" s="74" t="n">
        <v>0</v>
      </c>
      <c r="H465" s="161"/>
      <c r="I465" s="82"/>
      <c r="J465" s="99" t="s">
        <v>181</v>
      </c>
      <c r="K465" s="103"/>
      <c r="L465" s="143"/>
      <c r="M465" s="89" t="s">
        <v>4</v>
      </c>
    </row>
    <row r="466" customFormat="false" ht="12.75" hidden="false" customHeight="false" outlineLevel="0" collapsed="false">
      <c r="A466" s="81" t="n">
        <v>12300</v>
      </c>
      <c r="B466" s="70"/>
      <c r="C466" s="82" t="s">
        <v>25</v>
      </c>
      <c r="D466" s="71" t="n">
        <v>20</v>
      </c>
      <c r="E466" s="71" t="n">
        <v>3</v>
      </c>
      <c r="F466" s="157" t="n">
        <v>1.06</v>
      </c>
      <c r="G466" s="74" t="n">
        <v>180</v>
      </c>
      <c r="H466" s="75" t="s">
        <v>26</v>
      </c>
      <c r="I466" s="76"/>
      <c r="J466" s="162" t="s">
        <v>392</v>
      </c>
      <c r="K466" s="78" t="s">
        <v>69</v>
      </c>
      <c r="L466" s="117" t="n">
        <v>31</v>
      </c>
      <c r="M466" s="80" t="n">
        <f aca="false">(D466*F466)*B466</f>
        <v>0</v>
      </c>
    </row>
    <row r="467" customFormat="false" ht="12.75" hidden="false" customHeight="false" outlineLevel="0" collapsed="false">
      <c r="A467" s="81" t="n">
        <v>12301</v>
      </c>
      <c r="B467" s="70"/>
      <c r="C467" s="82" t="s">
        <v>25</v>
      </c>
      <c r="D467" s="71" t="n">
        <v>20</v>
      </c>
      <c r="E467" s="82" t="n">
        <v>3</v>
      </c>
      <c r="F467" s="155" t="n">
        <v>0.94</v>
      </c>
      <c r="G467" s="74" t="n">
        <v>160</v>
      </c>
      <c r="H467" s="75" t="s">
        <v>26</v>
      </c>
      <c r="I467" s="119"/>
      <c r="J467" s="141" t="s">
        <v>194</v>
      </c>
      <c r="K467" s="103" t="s">
        <v>69</v>
      </c>
      <c r="L467" s="117" t="n">
        <v>31</v>
      </c>
      <c r="M467" s="80" t="n">
        <f aca="false">(D467*F467)*B467</f>
        <v>0</v>
      </c>
    </row>
    <row r="468" customFormat="false" ht="12.75" hidden="false" customHeight="false" outlineLevel="0" collapsed="false">
      <c r="A468" s="81" t="n">
        <v>12302</v>
      </c>
      <c r="B468" s="70"/>
      <c r="C468" s="82" t="s">
        <v>25</v>
      </c>
      <c r="D468" s="71" t="n">
        <v>20</v>
      </c>
      <c r="E468" s="82" t="n">
        <v>3</v>
      </c>
      <c r="F468" s="155" t="n">
        <v>1.01</v>
      </c>
      <c r="G468" s="74" t="n">
        <v>172</v>
      </c>
      <c r="H468" s="75" t="s">
        <v>26</v>
      </c>
      <c r="I468" s="119"/>
      <c r="J468" s="141" t="s">
        <v>390</v>
      </c>
      <c r="K468" s="103" t="s">
        <v>69</v>
      </c>
      <c r="L468" s="117" t="n">
        <v>31</v>
      </c>
      <c r="M468" s="80" t="n">
        <f aca="false">(D468*F468)*B468</f>
        <v>0</v>
      </c>
    </row>
    <row r="469" customFormat="false" ht="12.75" hidden="false" customHeight="false" outlineLevel="0" collapsed="false">
      <c r="A469" s="81" t="n">
        <v>12303</v>
      </c>
      <c r="B469" s="70"/>
      <c r="C469" s="82" t="s">
        <v>25</v>
      </c>
      <c r="D469" s="71" t="n">
        <v>20</v>
      </c>
      <c r="E469" s="82" t="n">
        <v>3</v>
      </c>
      <c r="F469" s="155" t="n">
        <v>1.05</v>
      </c>
      <c r="G469" s="74" t="n">
        <v>179</v>
      </c>
      <c r="H469" s="75" t="s">
        <v>26</v>
      </c>
      <c r="I469" s="119"/>
      <c r="J469" s="141" t="s">
        <v>68</v>
      </c>
      <c r="K469" s="103" t="s">
        <v>69</v>
      </c>
      <c r="L469" s="117" t="n">
        <v>31</v>
      </c>
      <c r="M469" s="80" t="n">
        <f aca="false">(D469*F469)*B469</f>
        <v>0</v>
      </c>
    </row>
    <row r="470" customFormat="false" ht="12.75" hidden="false" customHeight="false" outlineLevel="0" collapsed="false">
      <c r="A470" s="81" t="n">
        <v>12304</v>
      </c>
      <c r="B470" s="70"/>
      <c r="C470" s="82" t="s">
        <v>25</v>
      </c>
      <c r="D470" s="71" t="n">
        <v>20</v>
      </c>
      <c r="E470" s="82" t="n">
        <v>3</v>
      </c>
      <c r="F470" s="155" t="n">
        <v>1.05</v>
      </c>
      <c r="G470" s="74" t="n">
        <v>179</v>
      </c>
      <c r="H470" s="75" t="s">
        <v>26</v>
      </c>
      <c r="I470" s="119"/>
      <c r="J470" s="141" t="s">
        <v>648</v>
      </c>
      <c r="K470" s="103" t="s">
        <v>69</v>
      </c>
      <c r="L470" s="117" t="n">
        <v>31</v>
      </c>
      <c r="M470" s="80" t="n">
        <f aca="false">(D470*F470)*B470</f>
        <v>0</v>
      </c>
    </row>
    <row r="471" customFormat="false" ht="12.75" hidden="false" customHeight="false" outlineLevel="0" collapsed="false">
      <c r="A471" s="81" t="n">
        <v>12305</v>
      </c>
      <c r="B471" s="70"/>
      <c r="C471" s="82" t="s">
        <v>25</v>
      </c>
      <c r="D471" s="71" t="n">
        <v>20</v>
      </c>
      <c r="E471" s="82" t="n">
        <v>3</v>
      </c>
      <c r="F471" s="155" t="n">
        <v>1.04</v>
      </c>
      <c r="G471" s="74" t="n">
        <v>177</v>
      </c>
      <c r="H471" s="75" t="s">
        <v>26</v>
      </c>
      <c r="I471" s="119"/>
      <c r="J471" s="84" t="s">
        <v>649</v>
      </c>
      <c r="K471" s="103" t="s">
        <v>69</v>
      </c>
      <c r="L471" s="143" t="n">
        <v>32</v>
      </c>
      <c r="M471" s="80" t="n">
        <f aca="false">(D471*F471)*B471</f>
        <v>0</v>
      </c>
    </row>
    <row r="472" customFormat="false" ht="12.75" hidden="false" customHeight="false" outlineLevel="0" collapsed="false">
      <c r="A472" s="81" t="n">
        <v>12306</v>
      </c>
      <c r="B472" s="70"/>
      <c r="C472" s="82" t="s">
        <v>25</v>
      </c>
      <c r="D472" s="71" t="n">
        <v>20</v>
      </c>
      <c r="E472" s="82" t="n">
        <v>2</v>
      </c>
      <c r="F472" s="155" t="n">
        <v>1.21</v>
      </c>
      <c r="G472" s="74" t="n">
        <v>206</v>
      </c>
      <c r="H472" s="75" t="s">
        <v>26</v>
      </c>
      <c r="I472" s="119"/>
      <c r="J472" s="84" t="s">
        <v>650</v>
      </c>
      <c r="K472" s="103" t="s">
        <v>69</v>
      </c>
      <c r="L472" s="143" t="n">
        <v>32</v>
      </c>
      <c r="M472" s="80" t="n">
        <f aca="false">(D472*F472)*B472</f>
        <v>0</v>
      </c>
    </row>
    <row r="473" customFormat="false" ht="12.75" hidden="false" customHeight="false" outlineLevel="0" collapsed="false">
      <c r="A473" s="81" t="n">
        <v>12307</v>
      </c>
      <c r="B473" s="70"/>
      <c r="C473" s="82" t="s">
        <v>25</v>
      </c>
      <c r="D473" s="71" t="n">
        <v>20</v>
      </c>
      <c r="E473" s="82" t="n">
        <v>3</v>
      </c>
      <c r="F473" s="155" t="n">
        <v>1.01</v>
      </c>
      <c r="G473" s="74" t="n">
        <v>172</v>
      </c>
      <c r="H473" s="75" t="s">
        <v>26</v>
      </c>
      <c r="I473" s="119"/>
      <c r="J473" s="84" t="s">
        <v>71</v>
      </c>
      <c r="K473" s="103" t="s">
        <v>69</v>
      </c>
      <c r="L473" s="143" t="n">
        <v>32</v>
      </c>
      <c r="M473" s="80" t="n">
        <f aca="false">(D473*F473)*B473</f>
        <v>0</v>
      </c>
    </row>
    <row r="474" customFormat="false" ht="12.75" hidden="false" customHeight="false" outlineLevel="0" collapsed="false">
      <c r="A474" s="81" t="n">
        <v>12308</v>
      </c>
      <c r="B474" s="70"/>
      <c r="C474" s="82" t="s">
        <v>25</v>
      </c>
      <c r="D474" s="71" t="n">
        <v>20</v>
      </c>
      <c r="E474" s="82" t="n">
        <v>3</v>
      </c>
      <c r="F474" s="155" t="n">
        <v>1.01</v>
      </c>
      <c r="G474" s="74" t="n">
        <v>172</v>
      </c>
      <c r="H474" s="75" t="s">
        <v>26</v>
      </c>
      <c r="I474" s="119"/>
      <c r="J474" s="141" t="s">
        <v>651</v>
      </c>
      <c r="K474" s="103" t="s">
        <v>69</v>
      </c>
      <c r="L474" s="143" t="n">
        <v>32</v>
      </c>
      <c r="M474" s="80" t="n">
        <f aca="false">(D474*F474)*B474</f>
        <v>0</v>
      </c>
    </row>
    <row r="475" customFormat="false" ht="12.75" hidden="false" customHeight="false" outlineLevel="0" collapsed="false">
      <c r="A475" s="81" t="n">
        <v>12311</v>
      </c>
      <c r="B475" s="70"/>
      <c r="C475" s="82" t="s">
        <v>25</v>
      </c>
      <c r="D475" s="71" t="n">
        <v>20</v>
      </c>
      <c r="E475" s="82" t="n">
        <v>3</v>
      </c>
      <c r="F475" s="155" t="n">
        <v>1.04</v>
      </c>
      <c r="G475" s="74" t="n">
        <v>177</v>
      </c>
      <c r="H475" s="75" t="s">
        <v>26</v>
      </c>
      <c r="I475" s="119"/>
      <c r="J475" s="84" t="s">
        <v>652</v>
      </c>
      <c r="K475" s="103" t="s">
        <v>69</v>
      </c>
      <c r="L475" s="143" t="n">
        <v>32</v>
      </c>
      <c r="M475" s="80" t="n">
        <f aca="false">(D475*F475)*B475</f>
        <v>0</v>
      </c>
    </row>
    <row r="476" customFormat="false" ht="12.75" hidden="false" customHeight="false" outlineLevel="0" collapsed="false">
      <c r="A476" s="81" t="n">
        <v>12310</v>
      </c>
      <c r="B476" s="70"/>
      <c r="C476" s="82" t="s">
        <v>25</v>
      </c>
      <c r="D476" s="71" t="n">
        <v>20</v>
      </c>
      <c r="E476" s="82" t="n">
        <v>4</v>
      </c>
      <c r="F476" s="155" t="n">
        <v>1.06</v>
      </c>
      <c r="G476" s="74" t="n">
        <v>180</v>
      </c>
      <c r="H476" s="75" t="s">
        <v>26</v>
      </c>
      <c r="I476" s="119"/>
      <c r="J476" s="141" t="s">
        <v>653</v>
      </c>
      <c r="K476" s="103" t="s">
        <v>69</v>
      </c>
      <c r="L476" s="143" t="n">
        <v>32</v>
      </c>
      <c r="M476" s="80" t="n">
        <f aca="false">(D476*F476)*B476</f>
        <v>0</v>
      </c>
    </row>
    <row r="477" customFormat="false" ht="12.75" hidden="false" customHeight="false" outlineLevel="0" collapsed="false">
      <c r="A477" s="81" t="n">
        <v>12309</v>
      </c>
      <c r="B477" s="70"/>
      <c r="C477" s="82" t="s">
        <v>25</v>
      </c>
      <c r="D477" s="71" t="n">
        <v>20</v>
      </c>
      <c r="E477" s="82" t="n">
        <v>3</v>
      </c>
      <c r="F477" s="155" t="n">
        <v>1.04</v>
      </c>
      <c r="G477" s="74" t="n">
        <v>177</v>
      </c>
      <c r="H477" s="75" t="s">
        <v>26</v>
      </c>
      <c r="I477" s="119"/>
      <c r="J477" s="141" t="s">
        <v>278</v>
      </c>
      <c r="K477" s="103" t="s">
        <v>69</v>
      </c>
      <c r="L477" s="143" t="n">
        <v>32</v>
      </c>
      <c r="M477" s="80" t="n">
        <f aca="false">(D477*F477)*B477</f>
        <v>0</v>
      </c>
    </row>
    <row r="478" customFormat="false" ht="12.75" hidden="false" customHeight="false" outlineLevel="0" collapsed="false">
      <c r="A478" s="81" t="n">
        <v>12315</v>
      </c>
      <c r="B478" s="70"/>
      <c r="C478" s="82" t="s">
        <v>25</v>
      </c>
      <c r="D478" s="71" t="n">
        <v>20</v>
      </c>
      <c r="E478" s="82" t="n">
        <v>2</v>
      </c>
      <c r="F478" s="155" t="n">
        <v>1</v>
      </c>
      <c r="G478" s="74" t="n">
        <v>170</v>
      </c>
      <c r="H478" s="75" t="s">
        <v>26</v>
      </c>
      <c r="I478" s="119" t="s">
        <v>40</v>
      </c>
      <c r="J478" s="141" t="s">
        <v>654</v>
      </c>
      <c r="K478" s="103" t="s">
        <v>69</v>
      </c>
      <c r="L478" s="143" t="n">
        <v>32</v>
      </c>
      <c r="M478" s="80" t="n">
        <f aca="false">(D478*F478)*B478</f>
        <v>0</v>
      </c>
    </row>
    <row r="479" customFormat="false" ht="12.75" hidden="false" customHeight="false" outlineLevel="0" collapsed="false">
      <c r="A479" s="81" t="n">
        <v>12316</v>
      </c>
      <c r="B479" s="70"/>
      <c r="C479" s="82" t="s">
        <v>25</v>
      </c>
      <c r="D479" s="71" t="n">
        <v>20</v>
      </c>
      <c r="E479" s="82" t="n">
        <v>2</v>
      </c>
      <c r="F479" s="155" t="n">
        <v>1</v>
      </c>
      <c r="G479" s="74" t="n">
        <v>170</v>
      </c>
      <c r="H479" s="75" t="s">
        <v>26</v>
      </c>
      <c r="I479" s="119" t="s">
        <v>40</v>
      </c>
      <c r="J479" s="141" t="s">
        <v>655</v>
      </c>
      <c r="K479" s="103" t="s">
        <v>69</v>
      </c>
      <c r="L479" s="143" t="n">
        <v>32</v>
      </c>
      <c r="M479" s="80" t="n">
        <f aca="false">(D479*F479)*B479</f>
        <v>0</v>
      </c>
    </row>
    <row r="480" customFormat="false" ht="12.75" hidden="false" customHeight="false" outlineLevel="0" collapsed="false">
      <c r="A480" s="81" t="n">
        <v>12317</v>
      </c>
      <c r="B480" s="70"/>
      <c r="C480" s="82" t="s">
        <v>25</v>
      </c>
      <c r="D480" s="71" t="n">
        <v>20</v>
      </c>
      <c r="E480" s="82" t="n">
        <v>2</v>
      </c>
      <c r="F480" s="155" t="n">
        <v>1</v>
      </c>
      <c r="G480" s="74" t="n">
        <v>170</v>
      </c>
      <c r="H480" s="75" t="s">
        <v>26</v>
      </c>
      <c r="I480" s="119" t="s">
        <v>40</v>
      </c>
      <c r="J480" s="141" t="s">
        <v>656</v>
      </c>
      <c r="K480" s="103" t="s">
        <v>69</v>
      </c>
      <c r="L480" s="143" t="n">
        <v>32</v>
      </c>
      <c r="M480" s="80" t="n">
        <f aca="false">(D480*F480)*B480</f>
        <v>0</v>
      </c>
    </row>
    <row r="481" customFormat="false" ht="12.75" hidden="false" customHeight="false" outlineLevel="0" collapsed="false">
      <c r="A481" s="81" t="n">
        <v>12318</v>
      </c>
      <c r="B481" s="70"/>
      <c r="C481" s="82" t="s">
        <v>25</v>
      </c>
      <c r="D481" s="71" t="n">
        <v>20</v>
      </c>
      <c r="E481" s="82" t="n">
        <v>2</v>
      </c>
      <c r="F481" s="155" t="n">
        <v>1</v>
      </c>
      <c r="G481" s="74" t="n">
        <v>170</v>
      </c>
      <c r="H481" s="75" t="s">
        <v>26</v>
      </c>
      <c r="I481" s="119" t="s">
        <v>40</v>
      </c>
      <c r="J481" s="141" t="s">
        <v>657</v>
      </c>
      <c r="K481" s="103" t="s">
        <v>69</v>
      </c>
      <c r="L481" s="143" t="n">
        <v>32</v>
      </c>
      <c r="M481" s="80" t="n">
        <f aca="false">(D481*F481)*B481</f>
        <v>0</v>
      </c>
    </row>
    <row r="482" customFormat="false" ht="12.75" hidden="false" customHeight="false" outlineLevel="0" collapsed="false">
      <c r="A482" s="81" t="n">
        <v>12319</v>
      </c>
      <c r="B482" s="70"/>
      <c r="C482" s="82" t="s">
        <v>25</v>
      </c>
      <c r="D482" s="71" t="n">
        <v>20</v>
      </c>
      <c r="E482" s="82" t="n">
        <v>2</v>
      </c>
      <c r="F482" s="155" t="n">
        <v>1</v>
      </c>
      <c r="G482" s="74" t="n">
        <v>170</v>
      </c>
      <c r="H482" s="75" t="s">
        <v>26</v>
      </c>
      <c r="I482" s="119" t="s">
        <v>40</v>
      </c>
      <c r="J482" s="141" t="s">
        <v>658</v>
      </c>
      <c r="K482" s="103" t="s">
        <v>69</v>
      </c>
      <c r="L482" s="143" t="n">
        <v>32</v>
      </c>
      <c r="M482" s="80" t="n">
        <f aca="false">(D482*F482)*B482</f>
        <v>0</v>
      </c>
    </row>
    <row r="483" customFormat="false" ht="12.75" hidden="false" customHeight="false" outlineLevel="0" collapsed="false">
      <c r="A483" s="84"/>
      <c r="B483" s="81"/>
      <c r="C483" s="149"/>
      <c r="D483" s="149"/>
      <c r="E483" s="150"/>
      <c r="F483" s="163"/>
      <c r="G483" s="74" t="n">
        <v>0</v>
      </c>
      <c r="H483" s="161"/>
      <c r="I483" s="82"/>
      <c r="J483" s="99" t="s">
        <v>59</v>
      </c>
      <c r="K483" s="103"/>
      <c r="L483" s="143"/>
      <c r="M483" s="154" t="s">
        <v>4</v>
      </c>
    </row>
    <row r="484" customFormat="false" ht="12.75" hidden="false" customHeight="false" outlineLevel="0" collapsed="false">
      <c r="A484" s="81" t="n">
        <v>12325</v>
      </c>
      <c r="B484" s="70"/>
      <c r="C484" s="82" t="s">
        <v>25</v>
      </c>
      <c r="D484" s="82" t="n">
        <v>15</v>
      </c>
      <c r="E484" s="82" t="n">
        <v>1</v>
      </c>
      <c r="F484" s="155" t="n">
        <v>1.9</v>
      </c>
      <c r="G484" s="74" t="n">
        <v>323</v>
      </c>
      <c r="H484" s="156" t="s">
        <v>26</v>
      </c>
      <c r="I484" s="82"/>
      <c r="J484" s="84" t="s">
        <v>659</v>
      </c>
      <c r="K484" s="103" t="s">
        <v>62</v>
      </c>
      <c r="L484" s="143" t="n">
        <v>32</v>
      </c>
      <c r="M484" s="89" t="n">
        <f aca="false">(D484*F484)*B484</f>
        <v>0</v>
      </c>
    </row>
    <row r="485" customFormat="false" ht="12.75" hidden="false" customHeight="false" outlineLevel="0" collapsed="false">
      <c r="A485" s="81" t="n">
        <v>12326</v>
      </c>
      <c r="B485" s="115"/>
      <c r="C485" s="82" t="s">
        <v>25</v>
      </c>
      <c r="D485" s="82" t="n">
        <v>15</v>
      </c>
      <c r="E485" s="82" t="n">
        <v>1</v>
      </c>
      <c r="F485" s="155" t="n">
        <v>1.06</v>
      </c>
      <c r="G485" s="74" t="n">
        <v>180</v>
      </c>
      <c r="H485" s="75" t="s">
        <v>26</v>
      </c>
      <c r="I485" s="82"/>
      <c r="J485" s="141" t="s">
        <v>61</v>
      </c>
      <c r="K485" s="103" t="s">
        <v>62</v>
      </c>
      <c r="L485" s="143" t="n">
        <v>32</v>
      </c>
      <c r="M485" s="80" t="n">
        <f aca="false">(D485*F485)*B485</f>
        <v>0</v>
      </c>
    </row>
    <row r="486" customFormat="false" ht="12.75" hidden="false" customHeight="false" outlineLevel="0" collapsed="false">
      <c r="A486" s="81" t="n">
        <v>12327</v>
      </c>
      <c r="B486" s="115"/>
      <c r="C486" s="82" t="s">
        <v>25</v>
      </c>
      <c r="D486" s="82" t="n">
        <v>15</v>
      </c>
      <c r="E486" s="82" t="n">
        <v>1</v>
      </c>
      <c r="F486" s="155" t="n">
        <v>1.82</v>
      </c>
      <c r="G486" s="74" t="n">
        <v>309</v>
      </c>
      <c r="H486" s="75" t="s">
        <v>26</v>
      </c>
      <c r="I486" s="82"/>
      <c r="J486" s="141" t="s">
        <v>660</v>
      </c>
      <c r="K486" s="103" t="s">
        <v>62</v>
      </c>
      <c r="L486" s="143" t="n">
        <v>32</v>
      </c>
      <c r="M486" s="80" t="n">
        <f aca="false">(D486*F486)*B486</f>
        <v>0</v>
      </c>
    </row>
    <row r="487" customFormat="false" ht="12.75" hidden="false" customHeight="false" outlineLevel="0" collapsed="false">
      <c r="A487" s="81" t="n">
        <v>12328</v>
      </c>
      <c r="B487" s="115"/>
      <c r="C487" s="82" t="s">
        <v>25</v>
      </c>
      <c r="D487" s="82" t="n">
        <v>15</v>
      </c>
      <c r="E487" s="82" t="n">
        <v>1</v>
      </c>
      <c r="F487" s="155" t="n">
        <v>1.34</v>
      </c>
      <c r="G487" s="74" t="n">
        <v>228</v>
      </c>
      <c r="H487" s="75" t="s">
        <v>26</v>
      </c>
      <c r="I487" s="82"/>
      <c r="J487" s="84" t="s">
        <v>661</v>
      </c>
      <c r="K487" s="103" t="s">
        <v>62</v>
      </c>
      <c r="L487" s="143" t="n">
        <v>32</v>
      </c>
      <c r="M487" s="80" t="n">
        <f aca="false">(D487*F487)*B487</f>
        <v>0</v>
      </c>
    </row>
    <row r="488" customFormat="false" ht="12.75" hidden="false" customHeight="false" outlineLevel="0" collapsed="false">
      <c r="A488" s="81" t="n">
        <v>12329</v>
      </c>
      <c r="B488" s="115"/>
      <c r="C488" s="82" t="s">
        <v>25</v>
      </c>
      <c r="D488" s="82" t="n">
        <v>15</v>
      </c>
      <c r="E488" s="82" t="n">
        <v>1</v>
      </c>
      <c r="F488" s="155" t="n">
        <v>1.06</v>
      </c>
      <c r="G488" s="74" t="n">
        <v>180</v>
      </c>
      <c r="H488" s="75" t="s">
        <v>26</v>
      </c>
      <c r="I488" s="82"/>
      <c r="J488" s="84" t="s">
        <v>662</v>
      </c>
      <c r="K488" s="103" t="s">
        <v>62</v>
      </c>
      <c r="L488" s="143" t="n">
        <v>33</v>
      </c>
      <c r="M488" s="80" t="n">
        <f aca="false">(D488*F488)*B488</f>
        <v>0</v>
      </c>
    </row>
    <row r="489" customFormat="false" ht="12.75" hidden="false" customHeight="false" outlineLevel="0" collapsed="false">
      <c r="A489" s="81" t="n">
        <v>12485</v>
      </c>
      <c r="B489" s="115"/>
      <c r="C489" s="82" t="s">
        <v>25</v>
      </c>
      <c r="D489" s="82" t="n">
        <v>20</v>
      </c>
      <c r="E489" s="82" t="n">
        <v>5</v>
      </c>
      <c r="F489" s="155" t="n">
        <v>1.03</v>
      </c>
      <c r="G489" s="74" t="n">
        <v>175</v>
      </c>
      <c r="H489" s="75" t="s">
        <v>26</v>
      </c>
      <c r="I489" s="82"/>
      <c r="J489" s="141" t="s">
        <v>401</v>
      </c>
      <c r="K489" s="103" t="s">
        <v>92</v>
      </c>
      <c r="L489" s="143" t="n">
        <v>33</v>
      </c>
      <c r="M489" s="80" t="n">
        <f aca="false">(D489*F489)*B489</f>
        <v>0</v>
      </c>
    </row>
    <row r="490" customFormat="false" ht="12.75" hidden="false" customHeight="false" outlineLevel="0" collapsed="false">
      <c r="A490" s="81" t="n">
        <v>12486</v>
      </c>
      <c r="B490" s="115"/>
      <c r="C490" s="82" t="s">
        <v>25</v>
      </c>
      <c r="D490" s="82" t="n">
        <v>20</v>
      </c>
      <c r="E490" s="82" t="n">
        <v>3</v>
      </c>
      <c r="F490" s="155" t="n">
        <v>0.79</v>
      </c>
      <c r="G490" s="74" t="n">
        <v>134</v>
      </c>
      <c r="H490" s="75" t="s">
        <v>26</v>
      </c>
      <c r="I490" s="82"/>
      <c r="J490" s="84" t="s">
        <v>663</v>
      </c>
      <c r="K490" s="103" t="s">
        <v>92</v>
      </c>
      <c r="L490" s="143" t="n">
        <v>33</v>
      </c>
      <c r="M490" s="80" t="n">
        <f aca="false">(D490*F490)*B490</f>
        <v>0</v>
      </c>
    </row>
    <row r="491" customFormat="false" ht="12.75" hidden="false" customHeight="false" outlineLevel="0" collapsed="false">
      <c r="A491" s="81" t="n">
        <v>12487</v>
      </c>
      <c r="B491" s="115"/>
      <c r="C491" s="82" t="s">
        <v>25</v>
      </c>
      <c r="D491" s="82" t="n">
        <v>20</v>
      </c>
      <c r="E491" s="82" t="n">
        <v>5</v>
      </c>
      <c r="F491" s="155" t="n">
        <v>0.96</v>
      </c>
      <c r="G491" s="74" t="n">
        <v>163</v>
      </c>
      <c r="H491" s="75" t="s">
        <v>26</v>
      </c>
      <c r="I491" s="82"/>
      <c r="J491" s="84" t="s">
        <v>532</v>
      </c>
      <c r="K491" s="103" t="s">
        <v>65</v>
      </c>
      <c r="L491" s="143" t="n">
        <v>33</v>
      </c>
      <c r="M491" s="80" t="n">
        <f aca="false">(D491*F491)*B491</f>
        <v>0</v>
      </c>
    </row>
    <row r="492" customFormat="false" ht="12.75" hidden="false" customHeight="false" outlineLevel="0" collapsed="false">
      <c r="A492" s="81" t="n">
        <v>12330</v>
      </c>
      <c r="B492" s="70"/>
      <c r="C492" s="82" t="s">
        <v>25</v>
      </c>
      <c r="D492" s="82" t="n">
        <v>25</v>
      </c>
      <c r="E492" s="82" t="n">
        <v>8</v>
      </c>
      <c r="F492" s="155" t="n">
        <v>0.87</v>
      </c>
      <c r="G492" s="74" t="n">
        <v>148</v>
      </c>
      <c r="H492" s="75" t="s">
        <v>26</v>
      </c>
      <c r="I492" s="82"/>
      <c r="J492" s="84" t="s">
        <v>664</v>
      </c>
      <c r="K492" s="103" t="s">
        <v>82</v>
      </c>
      <c r="L492" s="143" t="n">
        <v>33</v>
      </c>
      <c r="M492" s="80" t="n">
        <f aca="false">(D492*F492)*B492</f>
        <v>0</v>
      </c>
    </row>
    <row r="493" customFormat="false" ht="12.75" hidden="false" customHeight="false" outlineLevel="0" collapsed="false">
      <c r="A493" s="81" t="n">
        <v>12331</v>
      </c>
      <c r="B493" s="70"/>
      <c r="C493" s="82" t="s">
        <v>25</v>
      </c>
      <c r="D493" s="82" t="n">
        <v>30</v>
      </c>
      <c r="E493" s="82" t="n">
        <v>10</v>
      </c>
      <c r="F493" s="155" t="n">
        <v>1.08</v>
      </c>
      <c r="G493" s="74" t="n">
        <v>184</v>
      </c>
      <c r="H493" s="75" t="s">
        <v>26</v>
      </c>
      <c r="I493" s="82"/>
      <c r="J493" s="84" t="s">
        <v>665</v>
      </c>
      <c r="K493" s="103" t="s">
        <v>407</v>
      </c>
      <c r="L493" s="143" t="n">
        <v>33</v>
      </c>
      <c r="M493" s="80" t="n">
        <f aca="false">(D493*F493)*B493</f>
        <v>0</v>
      </c>
    </row>
    <row r="494" customFormat="false" ht="12.75" hidden="false" customHeight="false" outlineLevel="0" collapsed="false">
      <c r="A494" s="81" t="n">
        <v>12332</v>
      </c>
      <c r="B494" s="70"/>
      <c r="C494" s="82" t="s">
        <v>25</v>
      </c>
      <c r="D494" s="82" t="n">
        <v>25</v>
      </c>
      <c r="E494" s="82" t="n">
        <v>1</v>
      </c>
      <c r="F494" s="155" t="n">
        <v>1.05</v>
      </c>
      <c r="G494" s="74" t="n">
        <v>179</v>
      </c>
      <c r="H494" s="75" t="s">
        <v>26</v>
      </c>
      <c r="I494" s="82"/>
      <c r="J494" s="84" t="s">
        <v>666</v>
      </c>
      <c r="K494" s="103" t="s">
        <v>92</v>
      </c>
      <c r="L494" s="143" t="n">
        <v>33</v>
      </c>
      <c r="M494" s="80" t="n">
        <f aca="false">(D494*F494)*B494</f>
        <v>0</v>
      </c>
    </row>
    <row r="495" customFormat="false" ht="12.75" hidden="false" customHeight="false" outlineLevel="0" collapsed="false">
      <c r="A495" s="81" t="n">
        <v>12333</v>
      </c>
      <c r="B495" s="70"/>
      <c r="C495" s="82" t="s">
        <v>25</v>
      </c>
      <c r="D495" s="82" t="n">
        <v>20</v>
      </c>
      <c r="E495" s="82" t="n">
        <v>10</v>
      </c>
      <c r="F495" s="155" t="n">
        <v>1.17</v>
      </c>
      <c r="G495" s="74" t="n">
        <v>199</v>
      </c>
      <c r="H495" s="75" t="s">
        <v>26</v>
      </c>
      <c r="I495" s="82"/>
      <c r="J495" s="84" t="s">
        <v>667</v>
      </c>
      <c r="K495" s="103" t="s">
        <v>168</v>
      </c>
      <c r="L495" s="143" t="n">
        <v>33</v>
      </c>
      <c r="M495" s="80" t="n">
        <f aca="false">(D495*F495)*B495</f>
        <v>0</v>
      </c>
    </row>
    <row r="496" customFormat="false" ht="12.75" hidden="false" customHeight="false" outlineLevel="0" collapsed="false">
      <c r="A496" s="81" t="n">
        <v>12334</v>
      </c>
      <c r="B496" s="70"/>
      <c r="C496" s="82" t="s">
        <v>25</v>
      </c>
      <c r="D496" s="82" t="n">
        <v>30</v>
      </c>
      <c r="E496" s="82" t="n">
        <v>20</v>
      </c>
      <c r="F496" s="155" t="n">
        <v>0.76</v>
      </c>
      <c r="G496" s="74" t="n">
        <v>129</v>
      </c>
      <c r="H496" s="75" t="s">
        <v>26</v>
      </c>
      <c r="I496" s="82"/>
      <c r="J496" s="141" t="s">
        <v>278</v>
      </c>
      <c r="K496" s="103" t="s">
        <v>407</v>
      </c>
      <c r="L496" s="143" t="n">
        <v>33</v>
      </c>
      <c r="M496" s="80" t="n">
        <f aca="false">(D496*F496)*B496</f>
        <v>0</v>
      </c>
    </row>
    <row r="497" customFormat="false" ht="12.75" hidden="false" customHeight="false" outlineLevel="0" collapsed="false">
      <c r="A497" s="81" t="n">
        <v>12335</v>
      </c>
      <c r="B497" s="70"/>
      <c r="C497" s="82" t="s">
        <v>25</v>
      </c>
      <c r="D497" s="82" t="n">
        <v>30</v>
      </c>
      <c r="E497" s="82" t="n">
        <v>15</v>
      </c>
      <c r="F497" s="155" t="n">
        <v>1.13</v>
      </c>
      <c r="G497" s="74" t="n">
        <v>192</v>
      </c>
      <c r="H497" s="75" t="s">
        <v>26</v>
      </c>
      <c r="I497" s="82"/>
      <c r="J497" s="141" t="s">
        <v>84</v>
      </c>
      <c r="K497" s="103" t="s">
        <v>407</v>
      </c>
      <c r="L497" s="143" t="n">
        <v>33</v>
      </c>
      <c r="M497" s="80" t="n">
        <f aca="false">(D497*F497)*B497</f>
        <v>0</v>
      </c>
    </row>
    <row r="498" customFormat="false" ht="12.75" hidden="false" customHeight="false" outlineLevel="0" collapsed="false">
      <c r="A498" s="81" t="n">
        <v>12336</v>
      </c>
      <c r="B498" s="70"/>
      <c r="C498" s="82" t="s">
        <v>25</v>
      </c>
      <c r="D498" s="82" t="n">
        <v>25</v>
      </c>
      <c r="E498" s="82" t="n">
        <v>25</v>
      </c>
      <c r="F498" s="155" t="n">
        <v>1</v>
      </c>
      <c r="G498" s="74" t="n">
        <v>170</v>
      </c>
      <c r="H498" s="75" t="s">
        <v>26</v>
      </c>
      <c r="I498" s="82"/>
      <c r="J498" s="84" t="s">
        <v>403</v>
      </c>
      <c r="K498" s="103" t="s">
        <v>82</v>
      </c>
      <c r="L498" s="143" t="n">
        <v>33</v>
      </c>
      <c r="M498" s="80" t="n">
        <f aca="false">(D498*F498)*B498</f>
        <v>0</v>
      </c>
    </row>
    <row r="499" customFormat="false" ht="12.75" hidden="false" customHeight="false" outlineLevel="0" collapsed="false">
      <c r="A499" s="81" t="n">
        <v>12337</v>
      </c>
      <c r="B499" s="70"/>
      <c r="C499" s="82" t="s">
        <v>25</v>
      </c>
      <c r="D499" s="82" t="n">
        <v>20</v>
      </c>
      <c r="E499" s="82" t="n">
        <v>1</v>
      </c>
      <c r="F499" s="155" t="n">
        <v>0.92</v>
      </c>
      <c r="G499" s="74" t="n">
        <v>156</v>
      </c>
      <c r="H499" s="75" t="s">
        <v>26</v>
      </c>
      <c r="I499" s="82"/>
      <c r="J499" s="84" t="s">
        <v>668</v>
      </c>
      <c r="K499" s="103" t="s">
        <v>669</v>
      </c>
      <c r="L499" s="143" t="n">
        <v>33</v>
      </c>
      <c r="M499" s="80" t="n">
        <f aca="false">(D499*F499)*B499</f>
        <v>0</v>
      </c>
    </row>
    <row r="500" customFormat="false" ht="12.75" hidden="false" customHeight="false" outlineLevel="0" collapsed="false">
      <c r="A500" s="81" t="n">
        <v>12338</v>
      </c>
      <c r="B500" s="70"/>
      <c r="C500" s="82" t="s">
        <v>25</v>
      </c>
      <c r="D500" s="82" t="n">
        <v>20</v>
      </c>
      <c r="E500" s="82" t="n">
        <v>2</v>
      </c>
      <c r="F500" s="155" t="n">
        <v>1.73</v>
      </c>
      <c r="G500" s="74" t="n">
        <v>294</v>
      </c>
      <c r="H500" s="75" t="s">
        <v>26</v>
      </c>
      <c r="I500" s="82"/>
      <c r="J500" s="84" t="s">
        <v>670</v>
      </c>
      <c r="K500" s="103" t="s">
        <v>669</v>
      </c>
      <c r="L500" s="143" t="n">
        <v>33</v>
      </c>
      <c r="M500" s="80" t="n">
        <f aca="false">(D500*F500)*B500</f>
        <v>0</v>
      </c>
    </row>
    <row r="501" customFormat="false" ht="12.75" hidden="false" customHeight="false" outlineLevel="0" collapsed="false">
      <c r="A501" s="84"/>
      <c r="B501" s="81"/>
      <c r="C501" s="149"/>
      <c r="D501" s="149"/>
      <c r="E501" s="150"/>
      <c r="F501" s="157"/>
      <c r="G501" s="74" t="n">
        <v>0</v>
      </c>
      <c r="H501" s="164"/>
      <c r="I501" s="71"/>
      <c r="J501" s="109" t="s">
        <v>671</v>
      </c>
      <c r="K501" s="78"/>
      <c r="L501" s="117"/>
      <c r="M501" s="80" t="s">
        <v>4</v>
      </c>
    </row>
    <row r="502" customFormat="false" ht="12.75" hidden="false" customHeight="false" outlineLevel="0" collapsed="false">
      <c r="A502" s="81" t="n">
        <v>10271</v>
      </c>
      <c r="B502" s="165"/>
      <c r="C502" s="82" t="s">
        <v>25</v>
      </c>
      <c r="D502" s="82" t="n">
        <v>8</v>
      </c>
      <c r="E502" s="82" t="n">
        <v>1</v>
      </c>
      <c r="F502" s="155" t="n">
        <v>3.29</v>
      </c>
      <c r="G502" s="74" t="n">
        <v>559</v>
      </c>
      <c r="H502" s="75" t="s">
        <v>26</v>
      </c>
      <c r="I502" s="119" t="s">
        <v>672</v>
      </c>
      <c r="J502" s="141" t="s">
        <v>673</v>
      </c>
      <c r="K502" s="103" t="s">
        <v>674</v>
      </c>
      <c r="L502" s="143" t="n">
        <v>33</v>
      </c>
      <c r="M502" s="80" t="n">
        <f aca="false">(D502*F502)*B502</f>
        <v>0</v>
      </c>
    </row>
    <row r="503" customFormat="false" ht="12.75" hidden="false" customHeight="false" outlineLevel="0" collapsed="false">
      <c r="A503" s="81" t="n">
        <v>10272</v>
      </c>
      <c r="B503" s="165"/>
      <c r="C503" s="82" t="s">
        <v>25</v>
      </c>
      <c r="D503" s="82" t="n">
        <v>8</v>
      </c>
      <c r="E503" s="82" t="n">
        <v>1</v>
      </c>
      <c r="F503" s="155" t="n">
        <v>3.01</v>
      </c>
      <c r="G503" s="74" t="n">
        <v>512</v>
      </c>
      <c r="H503" s="75" t="s">
        <v>26</v>
      </c>
      <c r="I503" s="119" t="s">
        <v>672</v>
      </c>
      <c r="J503" s="141" t="s">
        <v>675</v>
      </c>
      <c r="K503" s="103" t="s">
        <v>674</v>
      </c>
      <c r="L503" s="143" t="n">
        <v>33</v>
      </c>
      <c r="M503" s="80" t="n">
        <f aca="false">(D503*F503)*B503</f>
        <v>0</v>
      </c>
    </row>
    <row r="504" customFormat="false" ht="12.75" hidden="false" customHeight="false" outlineLevel="0" collapsed="false">
      <c r="A504" s="81" t="n">
        <v>10273</v>
      </c>
      <c r="B504" s="165"/>
      <c r="C504" s="82" t="s">
        <v>25</v>
      </c>
      <c r="D504" s="82" t="n">
        <v>8</v>
      </c>
      <c r="E504" s="82" t="n">
        <v>1</v>
      </c>
      <c r="F504" s="155" t="n">
        <v>3.15</v>
      </c>
      <c r="G504" s="74" t="n">
        <v>536</v>
      </c>
      <c r="H504" s="75" t="s">
        <v>26</v>
      </c>
      <c r="I504" s="119" t="s">
        <v>672</v>
      </c>
      <c r="J504" s="141" t="s">
        <v>676</v>
      </c>
      <c r="K504" s="103" t="s">
        <v>674</v>
      </c>
      <c r="L504" s="143" t="n">
        <v>33</v>
      </c>
      <c r="M504" s="80" t="n">
        <f aca="false">(D504*F504)*B504</f>
        <v>0</v>
      </c>
    </row>
    <row r="505" customFormat="false" ht="12.75" hidden="false" customHeight="false" outlineLevel="0" collapsed="false">
      <c r="A505" s="81" t="n">
        <v>10274</v>
      </c>
      <c r="B505" s="165"/>
      <c r="C505" s="82" t="s">
        <v>25</v>
      </c>
      <c r="D505" s="82" t="n">
        <v>8</v>
      </c>
      <c r="E505" s="82" t="n">
        <v>1</v>
      </c>
      <c r="F505" s="155" t="n">
        <v>4</v>
      </c>
      <c r="G505" s="74" t="n">
        <v>680</v>
      </c>
      <c r="H505" s="75" t="s">
        <v>26</v>
      </c>
      <c r="I505" s="119" t="s">
        <v>672</v>
      </c>
      <c r="J505" s="141" t="s">
        <v>677</v>
      </c>
      <c r="K505" s="103" t="s">
        <v>674</v>
      </c>
      <c r="L505" s="143" t="n">
        <v>34</v>
      </c>
      <c r="M505" s="80" t="n">
        <f aca="false">(D505*F505)*B505</f>
        <v>0</v>
      </c>
    </row>
    <row r="506" customFormat="false" ht="12.75" hidden="false" customHeight="false" outlineLevel="0" collapsed="false">
      <c r="A506" s="81" t="n">
        <v>11071</v>
      </c>
      <c r="B506" s="165"/>
      <c r="C506" s="82" t="s">
        <v>25</v>
      </c>
      <c r="D506" s="82" t="n">
        <v>8</v>
      </c>
      <c r="E506" s="82" t="n">
        <v>1</v>
      </c>
      <c r="F506" s="155" t="n">
        <v>3.72</v>
      </c>
      <c r="G506" s="74" t="n">
        <v>632</v>
      </c>
      <c r="H506" s="75" t="s">
        <v>26</v>
      </c>
      <c r="I506" s="119" t="s">
        <v>672</v>
      </c>
      <c r="J506" s="141" t="s">
        <v>678</v>
      </c>
      <c r="K506" s="103" t="s">
        <v>674</v>
      </c>
      <c r="L506" s="143" t="n">
        <v>34</v>
      </c>
      <c r="M506" s="80" t="n">
        <f aca="false">(D506*F506)*B506</f>
        <v>0</v>
      </c>
    </row>
    <row r="507" customFormat="false" ht="12.75" hidden="false" customHeight="false" outlineLevel="0" collapsed="false">
      <c r="A507" s="81" t="n">
        <v>11072</v>
      </c>
      <c r="B507" s="165"/>
      <c r="C507" s="82" t="s">
        <v>25</v>
      </c>
      <c r="D507" s="82" t="n">
        <v>8</v>
      </c>
      <c r="E507" s="82" t="n">
        <v>1</v>
      </c>
      <c r="F507" s="155" t="n">
        <v>3.86</v>
      </c>
      <c r="G507" s="74" t="n">
        <v>656</v>
      </c>
      <c r="H507" s="75" t="s">
        <v>26</v>
      </c>
      <c r="I507" s="119" t="s">
        <v>672</v>
      </c>
      <c r="J507" s="141" t="s">
        <v>679</v>
      </c>
      <c r="K507" s="103" t="s">
        <v>674</v>
      </c>
      <c r="L507" s="143" t="n">
        <v>34</v>
      </c>
      <c r="M507" s="80" t="n">
        <f aca="false">(D507*F507)*B507</f>
        <v>0</v>
      </c>
    </row>
    <row r="508" customFormat="false" ht="12.75" hidden="false" customHeight="false" outlineLevel="0" collapsed="false">
      <c r="A508" s="81" t="n">
        <v>11073</v>
      </c>
      <c r="B508" s="165"/>
      <c r="C508" s="82" t="s">
        <v>25</v>
      </c>
      <c r="D508" s="82" t="n">
        <v>8</v>
      </c>
      <c r="E508" s="82" t="n">
        <v>1</v>
      </c>
      <c r="F508" s="155" t="n">
        <v>3.72</v>
      </c>
      <c r="G508" s="74" t="n">
        <v>632</v>
      </c>
      <c r="H508" s="75" t="s">
        <v>26</v>
      </c>
      <c r="I508" s="119" t="s">
        <v>672</v>
      </c>
      <c r="J508" s="141" t="s">
        <v>680</v>
      </c>
      <c r="K508" s="103" t="s">
        <v>674</v>
      </c>
      <c r="L508" s="143" t="n">
        <v>34</v>
      </c>
      <c r="M508" s="80" t="n">
        <f aca="false">(D508*F508)*B508</f>
        <v>0</v>
      </c>
    </row>
    <row r="509" customFormat="false" ht="12.75" hidden="false" customHeight="false" outlineLevel="0" collapsed="false">
      <c r="A509" s="81" t="n">
        <v>11074</v>
      </c>
      <c r="B509" s="165"/>
      <c r="C509" s="82" t="s">
        <v>25</v>
      </c>
      <c r="D509" s="82" t="n">
        <v>8</v>
      </c>
      <c r="E509" s="82" t="n">
        <v>1</v>
      </c>
      <c r="F509" s="155" t="n">
        <v>3.51</v>
      </c>
      <c r="G509" s="74" t="n">
        <v>597</v>
      </c>
      <c r="H509" s="75" t="s">
        <v>26</v>
      </c>
      <c r="I509" s="119" t="s">
        <v>672</v>
      </c>
      <c r="J509" s="141" t="s">
        <v>681</v>
      </c>
      <c r="K509" s="103" t="s">
        <v>674</v>
      </c>
      <c r="L509" s="143" t="n">
        <v>34</v>
      </c>
      <c r="M509" s="80" t="n">
        <f aca="false">(D509*F509)*B509</f>
        <v>0</v>
      </c>
    </row>
    <row r="510" customFormat="false" ht="12.75" hidden="false" customHeight="false" outlineLevel="0" collapsed="false">
      <c r="A510" s="81" t="n">
        <v>11075</v>
      </c>
      <c r="B510" s="165"/>
      <c r="C510" s="82" t="s">
        <v>25</v>
      </c>
      <c r="D510" s="82" t="n">
        <v>8</v>
      </c>
      <c r="E510" s="82" t="n">
        <v>1</v>
      </c>
      <c r="F510" s="155" t="n">
        <v>3.08</v>
      </c>
      <c r="G510" s="74" t="n">
        <v>524</v>
      </c>
      <c r="H510" s="75" t="s">
        <v>26</v>
      </c>
      <c r="I510" s="119" t="s">
        <v>672</v>
      </c>
      <c r="J510" s="141" t="s">
        <v>682</v>
      </c>
      <c r="K510" s="103" t="s">
        <v>674</v>
      </c>
      <c r="L510" s="143" t="n">
        <v>34</v>
      </c>
      <c r="M510" s="80" t="n">
        <f aca="false">(D510*F510)*B510</f>
        <v>0</v>
      </c>
    </row>
    <row r="511" customFormat="false" ht="12.75" hidden="false" customHeight="false" outlineLevel="0" collapsed="false">
      <c r="A511" s="81" t="n">
        <v>10275</v>
      </c>
      <c r="B511" s="165"/>
      <c r="C511" s="82" t="s">
        <v>25</v>
      </c>
      <c r="D511" s="82" t="n">
        <v>8</v>
      </c>
      <c r="E511" s="82" t="n">
        <v>1</v>
      </c>
      <c r="F511" s="155" t="n">
        <v>4</v>
      </c>
      <c r="G511" s="74" t="n">
        <v>680</v>
      </c>
      <c r="H511" s="75" t="s">
        <v>26</v>
      </c>
      <c r="I511" s="119" t="s">
        <v>40</v>
      </c>
      <c r="J511" s="141" t="s">
        <v>683</v>
      </c>
      <c r="K511" s="103" t="s">
        <v>674</v>
      </c>
      <c r="L511" s="143" t="n">
        <v>34</v>
      </c>
      <c r="M511" s="80" t="n">
        <f aca="false">(D511*F511)*B511</f>
        <v>0</v>
      </c>
    </row>
    <row r="512" customFormat="false" ht="12.75" hidden="false" customHeight="false" outlineLevel="0" collapsed="false">
      <c r="A512" s="81" t="n">
        <v>10276</v>
      </c>
      <c r="B512" s="165"/>
      <c r="C512" s="82" t="s">
        <v>25</v>
      </c>
      <c r="D512" s="82" t="n">
        <v>8</v>
      </c>
      <c r="E512" s="82" t="n">
        <v>1</v>
      </c>
      <c r="F512" s="155" t="n">
        <v>4.07</v>
      </c>
      <c r="G512" s="74" t="n">
        <v>692</v>
      </c>
      <c r="H512" s="75" t="s">
        <v>26</v>
      </c>
      <c r="I512" s="119" t="s">
        <v>40</v>
      </c>
      <c r="J512" s="141" t="s">
        <v>684</v>
      </c>
      <c r="K512" s="103" t="s">
        <v>674</v>
      </c>
      <c r="L512" s="143" t="n">
        <v>34</v>
      </c>
      <c r="M512" s="80" t="n">
        <f aca="false">(D512*F512)*B512</f>
        <v>0</v>
      </c>
    </row>
    <row r="513" customFormat="false" ht="12.75" hidden="false" customHeight="false" outlineLevel="0" collapsed="false">
      <c r="A513" s="81" t="n">
        <v>10277</v>
      </c>
      <c r="B513" s="165"/>
      <c r="C513" s="82" t="s">
        <v>25</v>
      </c>
      <c r="D513" s="82" t="n">
        <v>8</v>
      </c>
      <c r="E513" s="82" t="n">
        <v>1</v>
      </c>
      <c r="F513" s="155" t="n">
        <v>3.86</v>
      </c>
      <c r="G513" s="74" t="n">
        <v>656</v>
      </c>
      <c r="H513" s="75" t="s">
        <v>26</v>
      </c>
      <c r="I513" s="119" t="s">
        <v>40</v>
      </c>
      <c r="J513" s="84" t="s">
        <v>685</v>
      </c>
      <c r="K513" s="103" t="s">
        <v>674</v>
      </c>
      <c r="L513" s="143" t="n">
        <v>34</v>
      </c>
      <c r="M513" s="80" t="n">
        <f aca="false">(D513*F513)*B513</f>
        <v>0</v>
      </c>
    </row>
    <row r="514" customFormat="false" ht="12.75" hidden="false" customHeight="false" outlineLevel="0" collapsed="false">
      <c r="A514" s="81" t="n">
        <v>10278</v>
      </c>
      <c r="B514" s="165"/>
      <c r="C514" s="82" t="s">
        <v>25</v>
      </c>
      <c r="D514" s="82" t="n">
        <v>8</v>
      </c>
      <c r="E514" s="82" t="n">
        <v>1</v>
      </c>
      <c r="F514" s="155" t="n">
        <v>4.07</v>
      </c>
      <c r="G514" s="74" t="n">
        <v>692</v>
      </c>
      <c r="H514" s="75" t="s">
        <v>26</v>
      </c>
      <c r="I514" s="119" t="s">
        <v>40</v>
      </c>
      <c r="J514" s="84" t="s">
        <v>686</v>
      </c>
      <c r="K514" s="103" t="s">
        <v>674</v>
      </c>
      <c r="L514" s="143" t="n">
        <v>34</v>
      </c>
      <c r="M514" s="80" t="n">
        <f aca="false">(D514*F514)*B514</f>
        <v>0</v>
      </c>
    </row>
    <row r="515" customFormat="false" ht="12.75" hidden="false" customHeight="false" outlineLevel="0" collapsed="false">
      <c r="A515" s="81" t="n">
        <v>11077</v>
      </c>
      <c r="B515" s="165"/>
      <c r="C515" s="82" t="s">
        <v>25</v>
      </c>
      <c r="D515" s="82" t="n">
        <v>8</v>
      </c>
      <c r="E515" s="82" t="n">
        <v>1</v>
      </c>
      <c r="F515" s="155" t="n">
        <v>3.86</v>
      </c>
      <c r="G515" s="74" t="n">
        <v>656</v>
      </c>
      <c r="H515" s="75" t="s">
        <v>26</v>
      </c>
      <c r="I515" s="119" t="s">
        <v>40</v>
      </c>
      <c r="J515" s="141" t="s">
        <v>687</v>
      </c>
      <c r="K515" s="103" t="s">
        <v>674</v>
      </c>
      <c r="L515" s="143" t="n">
        <v>34</v>
      </c>
      <c r="M515" s="80" t="n">
        <f aca="false">(D515*F515)*B515</f>
        <v>0</v>
      </c>
    </row>
    <row r="516" customFormat="false" ht="12.75" hidden="false" customHeight="false" outlineLevel="0" collapsed="false">
      <c r="A516" s="84"/>
      <c r="B516" s="81"/>
      <c r="C516" s="149"/>
      <c r="D516" s="149"/>
      <c r="E516" s="150"/>
      <c r="F516" s="151"/>
      <c r="G516" s="74" t="n">
        <v>0</v>
      </c>
      <c r="H516" s="161"/>
      <c r="I516" s="146"/>
      <c r="J516" s="166" t="s">
        <v>409</v>
      </c>
      <c r="K516" s="147"/>
      <c r="L516" s="167"/>
      <c r="M516" s="154" t="s">
        <v>4</v>
      </c>
    </row>
    <row r="517" customFormat="false" ht="12.75" hidden="false" customHeight="false" outlineLevel="0" collapsed="false">
      <c r="A517" s="81" t="n">
        <v>10242</v>
      </c>
      <c r="B517" s="70"/>
      <c r="C517" s="82" t="s">
        <v>25</v>
      </c>
      <c r="D517" s="82" t="n">
        <v>30</v>
      </c>
      <c r="E517" s="82" t="n">
        <v>8</v>
      </c>
      <c r="F517" s="155" t="n">
        <v>0.61</v>
      </c>
      <c r="G517" s="74" t="n">
        <v>104</v>
      </c>
      <c r="H517" s="156" t="s">
        <v>26</v>
      </c>
      <c r="I517" s="119"/>
      <c r="J517" s="141" t="s">
        <v>688</v>
      </c>
      <c r="K517" s="103" t="s">
        <v>199</v>
      </c>
      <c r="L517" s="143" t="n">
        <v>34</v>
      </c>
      <c r="M517" s="89" t="n">
        <f aca="false">(D517*F517)*B517</f>
        <v>0</v>
      </c>
    </row>
    <row r="518" customFormat="false" ht="12.75" hidden="false" customHeight="false" outlineLevel="0" collapsed="false">
      <c r="A518" s="81" t="n">
        <v>10243</v>
      </c>
      <c r="B518" s="115"/>
      <c r="C518" s="82" t="s">
        <v>25</v>
      </c>
      <c r="D518" s="82" t="n">
        <v>30</v>
      </c>
      <c r="E518" s="82" t="n">
        <v>10</v>
      </c>
      <c r="F518" s="155" t="n">
        <v>0.88</v>
      </c>
      <c r="G518" s="74" t="n">
        <v>150</v>
      </c>
      <c r="H518" s="75" t="s">
        <v>26</v>
      </c>
      <c r="I518" s="119"/>
      <c r="J518" s="141" t="s">
        <v>689</v>
      </c>
      <c r="K518" s="103" t="s">
        <v>82</v>
      </c>
      <c r="L518" s="143" t="n">
        <v>34</v>
      </c>
      <c r="M518" s="80" t="n">
        <f aca="false">(D518*F518)*B518</f>
        <v>0</v>
      </c>
    </row>
    <row r="519" customFormat="false" ht="12.75" hidden="false" customHeight="false" outlineLevel="0" collapsed="false">
      <c r="A519" s="81" t="n">
        <v>10244</v>
      </c>
      <c r="B519" s="115"/>
      <c r="C519" s="82" t="s">
        <v>25</v>
      </c>
      <c r="D519" s="82" t="n">
        <v>30</v>
      </c>
      <c r="E519" s="82" t="n">
        <v>10</v>
      </c>
      <c r="F519" s="155" t="n">
        <v>0.67</v>
      </c>
      <c r="G519" s="74" t="n">
        <v>114</v>
      </c>
      <c r="H519" s="75" t="s">
        <v>26</v>
      </c>
      <c r="I519" s="119" t="s">
        <v>40</v>
      </c>
      <c r="J519" s="141" t="s">
        <v>690</v>
      </c>
      <c r="K519" s="103" t="s">
        <v>82</v>
      </c>
      <c r="L519" s="143" t="n">
        <v>34</v>
      </c>
      <c r="M519" s="80" t="n">
        <f aca="false">(D519*F519)*B519</f>
        <v>0</v>
      </c>
    </row>
    <row r="520" customFormat="false" ht="12.75" hidden="false" customHeight="false" outlineLevel="0" collapsed="false">
      <c r="A520" s="81" t="n">
        <v>12340</v>
      </c>
      <c r="B520" s="115"/>
      <c r="C520" s="82" t="s">
        <v>25</v>
      </c>
      <c r="D520" s="82" t="n">
        <v>30</v>
      </c>
      <c r="E520" s="82" t="n">
        <v>15</v>
      </c>
      <c r="F520" s="155" t="n">
        <v>0.84</v>
      </c>
      <c r="G520" s="74" t="n">
        <v>143</v>
      </c>
      <c r="H520" s="75" t="s">
        <v>26</v>
      </c>
      <c r="I520" s="119" t="s">
        <v>40</v>
      </c>
      <c r="J520" s="84" t="s">
        <v>691</v>
      </c>
      <c r="K520" s="103" t="s">
        <v>82</v>
      </c>
      <c r="L520" s="143" t="n">
        <v>34</v>
      </c>
      <c r="M520" s="80" t="n">
        <f aca="false">(D520*F520)*B520</f>
        <v>0</v>
      </c>
    </row>
    <row r="521" customFormat="false" ht="12.75" hidden="false" customHeight="false" outlineLevel="0" collapsed="false">
      <c r="A521" s="81" t="n">
        <v>12341</v>
      </c>
      <c r="B521" s="115"/>
      <c r="C521" s="82" t="s">
        <v>25</v>
      </c>
      <c r="D521" s="82" t="n">
        <v>30</v>
      </c>
      <c r="E521" s="82" t="n">
        <v>15</v>
      </c>
      <c r="F521" s="155" t="n">
        <v>0.84</v>
      </c>
      <c r="G521" s="74" t="n">
        <v>143</v>
      </c>
      <c r="H521" s="75" t="s">
        <v>26</v>
      </c>
      <c r="I521" s="119" t="s">
        <v>40</v>
      </c>
      <c r="J521" s="84" t="s">
        <v>662</v>
      </c>
      <c r="K521" s="103" t="s">
        <v>82</v>
      </c>
      <c r="L521" s="143" t="n">
        <v>34</v>
      </c>
      <c r="M521" s="80" t="n">
        <f aca="false">(D521*F521)*B521</f>
        <v>0</v>
      </c>
    </row>
    <row r="522" customFormat="false" ht="12.75" hidden="false" customHeight="false" outlineLevel="0" collapsed="false">
      <c r="A522" s="81" t="n">
        <v>12342</v>
      </c>
      <c r="B522" s="115"/>
      <c r="C522" s="82" t="s">
        <v>25</v>
      </c>
      <c r="D522" s="82" t="n">
        <v>30</v>
      </c>
      <c r="E522" s="82" t="n">
        <v>15</v>
      </c>
      <c r="F522" s="155" t="n">
        <v>0.84</v>
      </c>
      <c r="G522" s="74" t="n">
        <v>143</v>
      </c>
      <c r="H522" s="75" t="s">
        <v>26</v>
      </c>
      <c r="I522" s="119" t="s">
        <v>40</v>
      </c>
      <c r="J522" s="84" t="s">
        <v>692</v>
      </c>
      <c r="K522" s="103" t="s">
        <v>82</v>
      </c>
      <c r="L522" s="143" t="n">
        <v>35</v>
      </c>
      <c r="M522" s="80" t="n">
        <f aca="false">(D522*F522)*B522</f>
        <v>0</v>
      </c>
    </row>
    <row r="523" customFormat="false" ht="12.75" hidden="false" customHeight="false" outlineLevel="0" collapsed="false">
      <c r="A523" s="81" t="n">
        <v>12343</v>
      </c>
      <c r="B523" s="115"/>
      <c r="C523" s="82" t="s">
        <v>25</v>
      </c>
      <c r="D523" s="82" t="n">
        <v>30</v>
      </c>
      <c r="E523" s="82" t="n">
        <v>15</v>
      </c>
      <c r="F523" s="155" t="n">
        <v>0.84</v>
      </c>
      <c r="G523" s="74" t="n">
        <v>143</v>
      </c>
      <c r="H523" s="75" t="s">
        <v>26</v>
      </c>
      <c r="I523" s="119" t="s">
        <v>40</v>
      </c>
      <c r="J523" s="84" t="s">
        <v>693</v>
      </c>
      <c r="K523" s="103" t="s">
        <v>82</v>
      </c>
      <c r="L523" s="143" t="n">
        <v>35</v>
      </c>
      <c r="M523" s="80" t="n">
        <f aca="false">(D523*F523)*B523</f>
        <v>0</v>
      </c>
    </row>
    <row r="524" customFormat="false" ht="12.75" hidden="false" customHeight="false" outlineLevel="0" collapsed="false">
      <c r="A524" s="81" t="n">
        <v>12344</v>
      </c>
      <c r="B524" s="115"/>
      <c r="C524" s="82" t="s">
        <v>25</v>
      </c>
      <c r="D524" s="82" t="n">
        <v>30</v>
      </c>
      <c r="E524" s="82" t="n">
        <v>15</v>
      </c>
      <c r="F524" s="155" t="n">
        <v>1.22</v>
      </c>
      <c r="G524" s="74" t="n">
        <v>207</v>
      </c>
      <c r="H524" s="75" t="s">
        <v>26</v>
      </c>
      <c r="I524" s="119" t="s">
        <v>672</v>
      </c>
      <c r="J524" s="141" t="s">
        <v>694</v>
      </c>
      <c r="K524" s="103" t="s">
        <v>82</v>
      </c>
      <c r="L524" s="143" t="n">
        <v>35</v>
      </c>
      <c r="M524" s="80" t="n">
        <f aca="false">(D524*F524)*B524</f>
        <v>0</v>
      </c>
    </row>
    <row r="525" customFormat="false" ht="12.75" hidden="false" customHeight="false" outlineLevel="0" collapsed="false">
      <c r="A525" s="81" t="n">
        <v>12345</v>
      </c>
      <c r="B525" s="115"/>
      <c r="C525" s="82" t="s">
        <v>25</v>
      </c>
      <c r="D525" s="82" t="n">
        <v>30</v>
      </c>
      <c r="E525" s="82" t="n">
        <v>15</v>
      </c>
      <c r="F525" s="155" t="n">
        <v>1.22</v>
      </c>
      <c r="G525" s="74" t="n">
        <v>207</v>
      </c>
      <c r="H525" s="75" t="s">
        <v>26</v>
      </c>
      <c r="I525" s="119" t="s">
        <v>672</v>
      </c>
      <c r="J525" s="84" t="s">
        <v>695</v>
      </c>
      <c r="K525" s="103" t="s">
        <v>82</v>
      </c>
      <c r="L525" s="143" t="n">
        <v>35</v>
      </c>
      <c r="M525" s="80" t="n">
        <f aca="false">(D525*F525)*B525</f>
        <v>0</v>
      </c>
    </row>
    <row r="526" customFormat="false" ht="12.75" hidden="false" customHeight="false" outlineLevel="0" collapsed="false">
      <c r="A526" s="81" t="n">
        <v>12346</v>
      </c>
      <c r="B526" s="115"/>
      <c r="C526" s="82" t="s">
        <v>25</v>
      </c>
      <c r="D526" s="82" t="n">
        <v>30</v>
      </c>
      <c r="E526" s="82" t="n">
        <v>15</v>
      </c>
      <c r="F526" s="155" t="n">
        <v>1.22</v>
      </c>
      <c r="G526" s="74" t="n">
        <v>207</v>
      </c>
      <c r="H526" s="75" t="s">
        <v>26</v>
      </c>
      <c r="I526" s="119" t="s">
        <v>672</v>
      </c>
      <c r="J526" s="84" t="s">
        <v>696</v>
      </c>
      <c r="K526" s="103" t="s">
        <v>82</v>
      </c>
      <c r="L526" s="143" t="n">
        <v>35</v>
      </c>
      <c r="M526" s="80" t="n">
        <f aca="false">(D526*F526)*B526</f>
        <v>0</v>
      </c>
    </row>
    <row r="527" customFormat="false" ht="12.75" hidden="false" customHeight="false" outlineLevel="0" collapsed="false">
      <c r="A527" s="81" t="n">
        <v>12347</v>
      </c>
      <c r="B527" s="115"/>
      <c r="C527" s="82" t="s">
        <v>25</v>
      </c>
      <c r="D527" s="82" t="n">
        <v>30</v>
      </c>
      <c r="E527" s="82" t="n">
        <v>15</v>
      </c>
      <c r="F527" s="155" t="n">
        <v>1.22</v>
      </c>
      <c r="G527" s="74" t="n">
        <v>207</v>
      </c>
      <c r="H527" s="75" t="s">
        <v>26</v>
      </c>
      <c r="I527" s="119" t="s">
        <v>672</v>
      </c>
      <c r="J527" s="84" t="s">
        <v>697</v>
      </c>
      <c r="K527" s="103" t="s">
        <v>82</v>
      </c>
      <c r="L527" s="143" t="n">
        <v>35</v>
      </c>
      <c r="M527" s="80" t="n">
        <f aca="false">(D527*F527)*B527</f>
        <v>0</v>
      </c>
    </row>
    <row r="528" customFormat="false" ht="12.75" hidden="false" customHeight="false" outlineLevel="0" collapsed="false">
      <c r="A528" s="81" t="n">
        <v>12348</v>
      </c>
      <c r="B528" s="115"/>
      <c r="C528" s="82" t="s">
        <v>25</v>
      </c>
      <c r="D528" s="82" t="n">
        <v>30</v>
      </c>
      <c r="E528" s="82" t="n">
        <v>15</v>
      </c>
      <c r="F528" s="155" t="n">
        <v>1.22</v>
      </c>
      <c r="G528" s="74" t="n">
        <v>207</v>
      </c>
      <c r="H528" s="75" t="s">
        <v>26</v>
      </c>
      <c r="I528" s="119" t="s">
        <v>672</v>
      </c>
      <c r="J528" s="84" t="s">
        <v>698</v>
      </c>
      <c r="K528" s="103" t="s">
        <v>82</v>
      </c>
      <c r="L528" s="143" t="n">
        <v>35</v>
      </c>
      <c r="M528" s="80" t="n">
        <f aca="false">(D528*F528)*B528</f>
        <v>0</v>
      </c>
    </row>
    <row r="529" customFormat="false" ht="12.75" hidden="false" customHeight="false" outlineLevel="0" collapsed="false">
      <c r="A529" s="84"/>
      <c r="B529" s="81"/>
      <c r="C529" s="149"/>
      <c r="D529" s="149"/>
      <c r="E529" s="150"/>
      <c r="F529" s="163"/>
      <c r="G529" s="74" t="n">
        <v>0</v>
      </c>
      <c r="H529" s="161"/>
      <c r="I529" s="104"/>
      <c r="J529" s="168" t="s">
        <v>75</v>
      </c>
      <c r="K529" s="78"/>
      <c r="L529" s="117"/>
      <c r="M529" s="80" t="s">
        <v>4</v>
      </c>
    </row>
    <row r="530" customFormat="false" ht="12.75" hidden="false" customHeight="false" outlineLevel="0" collapsed="false">
      <c r="A530" s="81" t="n">
        <v>12350</v>
      </c>
      <c r="B530" s="115"/>
      <c r="C530" s="82" t="s">
        <v>25</v>
      </c>
      <c r="D530" s="82" t="n">
        <v>25</v>
      </c>
      <c r="E530" s="82" t="n">
        <v>10</v>
      </c>
      <c r="F530" s="155" t="n">
        <v>0.88</v>
      </c>
      <c r="G530" s="74" t="n">
        <v>150</v>
      </c>
      <c r="H530" s="156" t="s">
        <v>26</v>
      </c>
      <c r="I530" s="119" t="s">
        <v>172</v>
      </c>
      <c r="J530" s="141" t="s">
        <v>699</v>
      </c>
      <c r="K530" s="103" t="s">
        <v>78</v>
      </c>
      <c r="L530" s="143" t="n">
        <v>35</v>
      </c>
      <c r="M530" s="80" t="n">
        <f aca="false">(D530*F530)*B530</f>
        <v>0</v>
      </c>
    </row>
    <row r="531" customFormat="false" ht="12.75" hidden="false" customHeight="false" outlineLevel="0" collapsed="false">
      <c r="A531" s="81" t="n">
        <v>12351</v>
      </c>
      <c r="B531" s="115"/>
      <c r="C531" s="82" t="s">
        <v>25</v>
      </c>
      <c r="D531" s="82" t="n">
        <v>25</v>
      </c>
      <c r="E531" s="82" t="n">
        <v>10</v>
      </c>
      <c r="F531" s="155" t="n">
        <v>1.02</v>
      </c>
      <c r="G531" s="74" t="n">
        <v>173</v>
      </c>
      <c r="H531" s="75" t="s">
        <v>26</v>
      </c>
      <c r="I531" s="119" t="s">
        <v>172</v>
      </c>
      <c r="J531" s="141" t="s">
        <v>77</v>
      </c>
      <c r="K531" s="103" t="s">
        <v>78</v>
      </c>
      <c r="L531" s="143" t="n">
        <v>35</v>
      </c>
      <c r="M531" s="80" t="n">
        <f aca="false">(D531*F531)*B531</f>
        <v>0</v>
      </c>
    </row>
    <row r="532" customFormat="false" ht="12.75" hidden="false" customHeight="false" outlineLevel="0" collapsed="false">
      <c r="A532" s="81" t="n">
        <v>12352</v>
      </c>
      <c r="B532" s="115"/>
      <c r="C532" s="82" t="s">
        <v>25</v>
      </c>
      <c r="D532" s="82" t="n">
        <v>25</v>
      </c>
      <c r="E532" s="82" t="n">
        <v>10</v>
      </c>
      <c r="F532" s="155" t="n">
        <v>1.08</v>
      </c>
      <c r="G532" s="74" t="n">
        <v>184</v>
      </c>
      <c r="H532" s="75" t="s">
        <v>26</v>
      </c>
      <c r="I532" s="119" t="s">
        <v>172</v>
      </c>
      <c r="J532" s="141" t="s">
        <v>700</v>
      </c>
      <c r="K532" s="103" t="s">
        <v>78</v>
      </c>
      <c r="L532" s="143" t="n">
        <v>35</v>
      </c>
      <c r="M532" s="80" t="n">
        <f aca="false">(D532*F532)*B532</f>
        <v>0</v>
      </c>
    </row>
    <row r="533" customFormat="false" ht="12.75" hidden="false" customHeight="false" outlineLevel="0" collapsed="false">
      <c r="A533" s="81" t="n">
        <v>12353</v>
      </c>
      <c r="B533" s="115"/>
      <c r="C533" s="82" t="s">
        <v>25</v>
      </c>
      <c r="D533" s="82" t="n">
        <v>25</v>
      </c>
      <c r="E533" s="82" t="n">
        <v>10</v>
      </c>
      <c r="F533" s="155" t="n">
        <v>1.38</v>
      </c>
      <c r="G533" s="74" t="n">
        <v>235</v>
      </c>
      <c r="H533" s="75" t="s">
        <v>26</v>
      </c>
      <c r="I533" s="119" t="s">
        <v>172</v>
      </c>
      <c r="J533" s="141" t="s">
        <v>701</v>
      </c>
      <c r="K533" s="103" t="s">
        <v>78</v>
      </c>
      <c r="L533" s="143" t="n">
        <v>35</v>
      </c>
      <c r="M533" s="80" t="n">
        <f aca="false">(D533*F533)*B533</f>
        <v>0</v>
      </c>
    </row>
    <row r="534" customFormat="false" ht="12.75" hidden="false" customHeight="false" outlineLevel="0" collapsed="false">
      <c r="A534" s="81" t="n">
        <v>12354</v>
      </c>
      <c r="B534" s="115"/>
      <c r="C534" s="82" t="s">
        <v>25</v>
      </c>
      <c r="D534" s="82" t="n">
        <v>25</v>
      </c>
      <c r="E534" s="82" t="n">
        <v>10</v>
      </c>
      <c r="F534" s="155" t="n">
        <v>1.23</v>
      </c>
      <c r="G534" s="74" t="n">
        <v>209</v>
      </c>
      <c r="H534" s="75" t="s">
        <v>26</v>
      </c>
      <c r="I534" s="119" t="s">
        <v>172</v>
      </c>
      <c r="J534" s="84" t="s">
        <v>702</v>
      </c>
      <c r="K534" s="103" t="s">
        <v>78</v>
      </c>
      <c r="L534" s="143" t="n">
        <v>35</v>
      </c>
      <c r="M534" s="80" t="n">
        <f aca="false">(D534*F534)*B534</f>
        <v>0</v>
      </c>
    </row>
    <row r="535" customFormat="false" ht="12.75" hidden="false" customHeight="false" outlineLevel="0" collapsed="false">
      <c r="A535" s="81" t="n">
        <v>12370</v>
      </c>
      <c r="B535" s="115"/>
      <c r="C535" s="82" t="s">
        <v>25</v>
      </c>
      <c r="D535" s="82" t="n">
        <v>20</v>
      </c>
      <c r="E535" s="82" t="n">
        <v>10</v>
      </c>
      <c r="F535" s="155" t="n">
        <v>1.49</v>
      </c>
      <c r="G535" s="74" t="n">
        <v>253</v>
      </c>
      <c r="H535" s="75" t="s">
        <v>26</v>
      </c>
      <c r="I535" s="119" t="s">
        <v>703</v>
      </c>
      <c r="J535" s="84" t="s">
        <v>704</v>
      </c>
      <c r="K535" s="169" t="s">
        <v>705</v>
      </c>
      <c r="L535" s="143" t="n">
        <v>35</v>
      </c>
      <c r="M535" s="80" t="n">
        <f aca="false">(D535*F535)*B535</f>
        <v>0</v>
      </c>
    </row>
    <row r="536" customFormat="false" ht="12.75" hidden="false" customHeight="false" outlineLevel="0" collapsed="false">
      <c r="A536" s="81" t="n">
        <v>12355</v>
      </c>
      <c r="B536" s="115"/>
      <c r="C536" s="82" t="s">
        <v>25</v>
      </c>
      <c r="D536" s="82" t="n">
        <v>25</v>
      </c>
      <c r="E536" s="82" t="n">
        <v>10</v>
      </c>
      <c r="F536" s="155" t="n">
        <v>0.94</v>
      </c>
      <c r="G536" s="74" t="n">
        <v>160</v>
      </c>
      <c r="H536" s="75" t="s">
        <v>26</v>
      </c>
      <c r="I536" s="119" t="s">
        <v>172</v>
      </c>
      <c r="J536" s="141" t="s">
        <v>278</v>
      </c>
      <c r="K536" s="103" t="s">
        <v>78</v>
      </c>
      <c r="L536" s="143" t="n">
        <v>35</v>
      </c>
      <c r="M536" s="80" t="n">
        <f aca="false">(D536*F536)*B536</f>
        <v>0</v>
      </c>
    </row>
    <row r="537" customFormat="false" ht="12.75" hidden="false" customHeight="false" outlineLevel="0" collapsed="false">
      <c r="A537" s="81" t="n">
        <v>12356</v>
      </c>
      <c r="B537" s="115"/>
      <c r="C537" s="82" t="s">
        <v>25</v>
      </c>
      <c r="D537" s="82" t="n">
        <v>30</v>
      </c>
      <c r="E537" s="82" t="n">
        <v>15</v>
      </c>
      <c r="F537" s="155" t="n">
        <v>2.2</v>
      </c>
      <c r="G537" s="74" t="n">
        <v>374</v>
      </c>
      <c r="H537" s="75" t="s">
        <v>26</v>
      </c>
      <c r="I537" s="119" t="s">
        <v>385</v>
      </c>
      <c r="J537" s="141" t="s">
        <v>706</v>
      </c>
      <c r="K537" s="103" t="s">
        <v>199</v>
      </c>
      <c r="L537" s="143" t="n">
        <v>35</v>
      </c>
      <c r="M537" s="80" t="n">
        <f aca="false">(D537*F537)*B537</f>
        <v>0</v>
      </c>
    </row>
    <row r="538" customFormat="false" ht="12.75" hidden="false" customHeight="false" outlineLevel="0" collapsed="false">
      <c r="A538" s="81" t="n">
        <v>12357</v>
      </c>
      <c r="B538" s="115"/>
      <c r="C538" s="82" t="s">
        <v>25</v>
      </c>
      <c r="D538" s="82" t="n">
        <v>30</v>
      </c>
      <c r="E538" s="82" t="n">
        <v>15</v>
      </c>
      <c r="F538" s="155" t="n">
        <v>2.2</v>
      </c>
      <c r="G538" s="74" t="n">
        <v>374</v>
      </c>
      <c r="H538" s="75" t="s">
        <v>26</v>
      </c>
      <c r="I538" s="119" t="s">
        <v>385</v>
      </c>
      <c r="J538" s="141" t="s">
        <v>707</v>
      </c>
      <c r="K538" s="103" t="s">
        <v>199</v>
      </c>
      <c r="L538" s="143" t="n">
        <v>35</v>
      </c>
      <c r="M538" s="80" t="n">
        <f aca="false">(D538*F538)*B538</f>
        <v>0</v>
      </c>
    </row>
    <row r="539" customFormat="false" ht="12.75" hidden="false" customHeight="false" outlineLevel="0" collapsed="false">
      <c r="A539" s="81" t="n">
        <v>12358</v>
      </c>
      <c r="B539" s="115"/>
      <c r="C539" s="82" t="s">
        <v>25</v>
      </c>
      <c r="D539" s="82" t="n">
        <v>30</v>
      </c>
      <c r="E539" s="82" t="n">
        <v>15</v>
      </c>
      <c r="F539" s="155" t="n">
        <v>2.03</v>
      </c>
      <c r="G539" s="74" t="n">
        <v>345</v>
      </c>
      <c r="H539" s="75" t="s">
        <v>26</v>
      </c>
      <c r="I539" s="119" t="s">
        <v>385</v>
      </c>
      <c r="J539" s="141" t="s">
        <v>708</v>
      </c>
      <c r="K539" s="103" t="s">
        <v>199</v>
      </c>
      <c r="L539" s="143" t="n">
        <v>36</v>
      </c>
      <c r="M539" s="80" t="n">
        <f aca="false">(D539*F539)*B539</f>
        <v>0</v>
      </c>
    </row>
    <row r="540" customFormat="false" ht="12.75" hidden="false" customHeight="false" outlineLevel="0" collapsed="false">
      <c r="A540" s="81" t="n">
        <v>12359</v>
      </c>
      <c r="B540" s="115"/>
      <c r="C540" s="82" t="s">
        <v>25</v>
      </c>
      <c r="D540" s="82" t="n">
        <v>30</v>
      </c>
      <c r="E540" s="82" t="n">
        <v>15</v>
      </c>
      <c r="F540" s="155" t="n">
        <v>1.34</v>
      </c>
      <c r="G540" s="74" t="n">
        <v>228</v>
      </c>
      <c r="H540" s="75" t="s">
        <v>26</v>
      </c>
      <c r="I540" s="119" t="s">
        <v>385</v>
      </c>
      <c r="J540" s="141" t="s">
        <v>709</v>
      </c>
      <c r="K540" s="103" t="s">
        <v>199</v>
      </c>
      <c r="L540" s="143" t="n">
        <v>36</v>
      </c>
      <c r="M540" s="80" t="n">
        <f aca="false">(D540*F540)*B540</f>
        <v>0</v>
      </c>
    </row>
    <row r="541" customFormat="false" ht="12.75" hidden="false" customHeight="false" outlineLevel="0" collapsed="false">
      <c r="A541" s="81" t="n">
        <v>12360</v>
      </c>
      <c r="B541" s="115"/>
      <c r="C541" s="82" t="s">
        <v>25</v>
      </c>
      <c r="D541" s="82" t="n">
        <v>30</v>
      </c>
      <c r="E541" s="82" t="n">
        <v>15</v>
      </c>
      <c r="F541" s="155" t="n">
        <v>0.92</v>
      </c>
      <c r="G541" s="74" t="n">
        <v>156</v>
      </c>
      <c r="H541" s="75" t="s">
        <v>26</v>
      </c>
      <c r="I541" s="119" t="s">
        <v>385</v>
      </c>
      <c r="J541" s="141" t="s">
        <v>383</v>
      </c>
      <c r="K541" s="103" t="s">
        <v>199</v>
      </c>
      <c r="L541" s="143" t="n">
        <v>36</v>
      </c>
      <c r="M541" s="80" t="n">
        <f aca="false">(D541*F541)*B541</f>
        <v>0</v>
      </c>
    </row>
    <row r="542" customFormat="false" ht="12.75" hidden="false" customHeight="false" outlineLevel="0" collapsed="false">
      <c r="A542" s="81" t="n">
        <v>12361</v>
      </c>
      <c r="B542" s="115"/>
      <c r="C542" s="82" t="s">
        <v>25</v>
      </c>
      <c r="D542" s="82" t="n">
        <v>30</v>
      </c>
      <c r="E542" s="82" t="n">
        <v>15</v>
      </c>
      <c r="F542" s="155" t="n">
        <v>1.37</v>
      </c>
      <c r="G542" s="74" t="n">
        <v>233</v>
      </c>
      <c r="H542" s="75" t="s">
        <v>26</v>
      </c>
      <c r="I542" s="119" t="s">
        <v>385</v>
      </c>
      <c r="J542" s="141" t="s">
        <v>710</v>
      </c>
      <c r="K542" s="103" t="s">
        <v>199</v>
      </c>
      <c r="L542" s="143" t="n">
        <v>36</v>
      </c>
      <c r="M542" s="80" t="n">
        <f aca="false">(D542*F542)*B542</f>
        <v>0</v>
      </c>
    </row>
    <row r="543" customFormat="false" ht="12.75" hidden="false" customHeight="false" outlineLevel="0" collapsed="false">
      <c r="A543" s="81" t="n">
        <v>12362</v>
      </c>
      <c r="B543" s="115"/>
      <c r="C543" s="82" t="s">
        <v>25</v>
      </c>
      <c r="D543" s="82" t="n">
        <v>30</v>
      </c>
      <c r="E543" s="82" t="n">
        <v>15</v>
      </c>
      <c r="F543" s="155" t="n">
        <v>1.75</v>
      </c>
      <c r="G543" s="74" t="n">
        <v>298</v>
      </c>
      <c r="H543" s="75" t="s">
        <v>26</v>
      </c>
      <c r="I543" s="119" t="s">
        <v>385</v>
      </c>
      <c r="J543" s="141" t="s">
        <v>711</v>
      </c>
      <c r="K543" s="103" t="s">
        <v>199</v>
      </c>
      <c r="L543" s="143" t="n">
        <v>36</v>
      </c>
      <c r="M543" s="80" t="n">
        <f aca="false">(D543*F543)*B543</f>
        <v>0</v>
      </c>
    </row>
    <row r="544" customFormat="false" ht="12.75" hidden="false" customHeight="false" outlineLevel="0" collapsed="false">
      <c r="A544" s="81" t="n">
        <v>12363</v>
      </c>
      <c r="B544" s="115"/>
      <c r="C544" s="82" t="s">
        <v>25</v>
      </c>
      <c r="D544" s="82" t="n">
        <v>30</v>
      </c>
      <c r="E544" s="82" t="n">
        <v>15</v>
      </c>
      <c r="F544" s="155" t="n">
        <v>1.74</v>
      </c>
      <c r="G544" s="74" t="n">
        <v>296</v>
      </c>
      <c r="H544" s="75" t="s">
        <v>26</v>
      </c>
      <c r="I544" s="119" t="s">
        <v>385</v>
      </c>
      <c r="J544" s="141" t="s">
        <v>712</v>
      </c>
      <c r="K544" s="103" t="s">
        <v>199</v>
      </c>
      <c r="L544" s="143" t="n">
        <v>36</v>
      </c>
      <c r="M544" s="80" t="n">
        <f aca="false">(D544*F544)*B544</f>
        <v>0</v>
      </c>
    </row>
    <row r="545" customFormat="false" ht="12.75" hidden="false" customHeight="false" outlineLevel="0" collapsed="false">
      <c r="A545" s="81" t="n">
        <v>12364</v>
      </c>
      <c r="B545" s="115"/>
      <c r="C545" s="82" t="s">
        <v>25</v>
      </c>
      <c r="D545" s="82" t="n">
        <v>30</v>
      </c>
      <c r="E545" s="82" t="n">
        <v>15</v>
      </c>
      <c r="F545" s="155" t="n">
        <v>1.74</v>
      </c>
      <c r="G545" s="74" t="n">
        <v>296</v>
      </c>
      <c r="H545" s="75" t="s">
        <v>26</v>
      </c>
      <c r="I545" s="119" t="s">
        <v>385</v>
      </c>
      <c r="J545" s="141" t="s">
        <v>386</v>
      </c>
      <c r="K545" s="103" t="s">
        <v>199</v>
      </c>
      <c r="L545" s="143" t="n">
        <v>36</v>
      </c>
      <c r="M545" s="80" t="n">
        <f aca="false">(D545*F545)*B545</f>
        <v>0</v>
      </c>
    </row>
    <row r="546" customFormat="false" ht="12.75" hidden="false" customHeight="false" outlineLevel="0" collapsed="false">
      <c r="A546" s="81" t="n">
        <v>12365</v>
      </c>
      <c r="B546" s="115"/>
      <c r="C546" s="82" t="s">
        <v>25</v>
      </c>
      <c r="D546" s="82" t="n">
        <v>30</v>
      </c>
      <c r="E546" s="82" t="n">
        <v>15</v>
      </c>
      <c r="F546" s="155" t="n">
        <v>0.76</v>
      </c>
      <c r="G546" s="74" t="n">
        <v>129</v>
      </c>
      <c r="H546" s="75" t="s">
        <v>26</v>
      </c>
      <c r="I546" s="119" t="s">
        <v>385</v>
      </c>
      <c r="J546" s="141" t="s">
        <v>713</v>
      </c>
      <c r="K546" s="103" t="s">
        <v>199</v>
      </c>
      <c r="L546" s="143" t="n">
        <v>36</v>
      </c>
      <c r="M546" s="80" t="n">
        <f aca="false">(D546*F546)*B546</f>
        <v>0</v>
      </c>
    </row>
    <row r="547" customFormat="false" ht="12.75" hidden="false" customHeight="false" outlineLevel="0" collapsed="false">
      <c r="A547" s="81" t="n">
        <v>12366</v>
      </c>
      <c r="B547" s="115"/>
      <c r="C547" s="82" t="s">
        <v>25</v>
      </c>
      <c r="D547" s="82" t="n">
        <v>30</v>
      </c>
      <c r="E547" s="82" t="n">
        <v>15</v>
      </c>
      <c r="F547" s="155" t="n">
        <v>0.97</v>
      </c>
      <c r="G547" s="74" t="n">
        <v>165</v>
      </c>
      <c r="H547" s="75" t="s">
        <v>26</v>
      </c>
      <c r="I547" s="119" t="s">
        <v>385</v>
      </c>
      <c r="J547" s="141" t="s">
        <v>278</v>
      </c>
      <c r="K547" s="103" t="s">
        <v>199</v>
      </c>
      <c r="L547" s="143" t="n">
        <v>36</v>
      </c>
      <c r="M547" s="80" t="n">
        <f aca="false">(D547*F547)*B547</f>
        <v>0</v>
      </c>
    </row>
    <row r="548" customFormat="false" ht="12.75" hidden="false" customHeight="false" outlineLevel="0" collapsed="false">
      <c r="A548" s="81" t="n">
        <v>12367</v>
      </c>
      <c r="B548" s="70"/>
      <c r="C548" s="82" t="s">
        <v>25</v>
      </c>
      <c r="D548" s="82" t="n">
        <v>25</v>
      </c>
      <c r="E548" s="82" t="n">
        <v>10</v>
      </c>
      <c r="F548" s="155" t="n">
        <v>1.08</v>
      </c>
      <c r="G548" s="74" t="n">
        <v>184</v>
      </c>
      <c r="H548" s="75" t="s">
        <v>26</v>
      </c>
      <c r="I548" s="82"/>
      <c r="J548" s="141" t="s">
        <v>714</v>
      </c>
      <c r="K548" s="103" t="s">
        <v>715</v>
      </c>
      <c r="L548" s="143" t="n">
        <v>36</v>
      </c>
      <c r="M548" s="80" t="n">
        <f aca="false">(D548*F548)*B548</f>
        <v>0</v>
      </c>
    </row>
    <row r="549" customFormat="false" ht="12.75" hidden="false" customHeight="false" outlineLevel="0" collapsed="false">
      <c r="A549" s="81"/>
      <c r="B549" s="149"/>
      <c r="C549" s="81"/>
      <c r="D549" s="81"/>
      <c r="E549" s="170"/>
      <c r="F549" s="155"/>
      <c r="G549" s="74" t="n">
        <v>0</v>
      </c>
      <c r="H549" s="161"/>
      <c r="I549" s="119"/>
      <c r="J549" s="171" t="s">
        <v>716</v>
      </c>
      <c r="K549" s="103"/>
      <c r="L549" s="117"/>
      <c r="M549" s="80" t="s">
        <v>4</v>
      </c>
    </row>
    <row r="550" customFormat="false" ht="12.75" hidden="false" customHeight="false" outlineLevel="0" collapsed="false">
      <c r="A550" s="81" t="n">
        <v>10250</v>
      </c>
      <c r="B550" s="158"/>
      <c r="C550" s="82" t="s">
        <v>25</v>
      </c>
      <c r="D550" s="82" t="n">
        <v>25</v>
      </c>
      <c r="E550" s="82" t="n">
        <v>10</v>
      </c>
      <c r="F550" s="155" t="n">
        <v>0.91</v>
      </c>
      <c r="G550" s="74" t="n">
        <v>155</v>
      </c>
      <c r="H550" s="75" t="s">
        <v>26</v>
      </c>
      <c r="I550" s="119"/>
      <c r="J550" s="141" t="s">
        <v>717</v>
      </c>
      <c r="K550" s="103" t="s">
        <v>404</v>
      </c>
      <c r="L550" s="143" t="n">
        <v>36</v>
      </c>
      <c r="M550" s="80" t="n">
        <f aca="false">(D550*F550)*B550</f>
        <v>0</v>
      </c>
    </row>
    <row r="551" customFormat="false" ht="12.75" hidden="false" customHeight="false" outlineLevel="0" collapsed="false">
      <c r="A551" s="81" t="n">
        <v>10251</v>
      </c>
      <c r="B551" s="70"/>
      <c r="C551" s="82" t="s">
        <v>25</v>
      </c>
      <c r="D551" s="82" t="n">
        <v>25</v>
      </c>
      <c r="E551" s="82" t="n">
        <v>10</v>
      </c>
      <c r="F551" s="155" t="n">
        <v>0.94</v>
      </c>
      <c r="G551" s="74" t="n">
        <v>160</v>
      </c>
      <c r="H551" s="75" t="s">
        <v>26</v>
      </c>
      <c r="I551" s="119"/>
      <c r="J551" s="141" t="s">
        <v>718</v>
      </c>
      <c r="K551" s="103" t="s">
        <v>404</v>
      </c>
      <c r="L551" s="143" t="n">
        <v>36</v>
      </c>
      <c r="M551" s="80" t="n">
        <f aca="false">(D551*F551)*B551</f>
        <v>0</v>
      </c>
    </row>
    <row r="552" customFormat="false" ht="12.75" hidden="false" customHeight="false" outlineLevel="0" collapsed="false">
      <c r="A552" s="81" t="n">
        <v>10252</v>
      </c>
      <c r="B552" s="70"/>
      <c r="C552" s="82" t="s">
        <v>25</v>
      </c>
      <c r="D552" s="82" t="n">
        <v>25</v>
      </c>
      <c r="E552" s="82" t="n">
        <v>10</v>
      </c>
      <c r="F552" s="155" t="n">
        <v>0.94</v>
      </c>
      <c r="G552" s="74" t="n">
        <v>160</v>
      </c>
      <c r="H552" s="75" t="s">
        <v>26</v>
      </c>
      <c r="I552" s="119"/>
      <c r="J552" s="141" t="s">
        <v>719</v>
      </c>
      <c r="K552" s="103" t="s">
        <v>404</v>
      </c>
      <c r="L552" s="143" t="n">
        <v>36</v>
      </c>
      <c r="M552" s="80" t="n">
        <f aca="false">(D552*F552)*B552</f>
        <v>0</v>
      </c>
    </row>
    <row r="553" customFormat="false" ht="12.75" hidden="false" customHeight="false" outlineLevel="0" collapsed="false">
      <c r="A553" s="81" t="n">
        <v>10253</v>
      </c>
      <c r="B553" s="70"/>
      <c r="C553" s="82" t="s">
        <v>25</v>
      </c>
      <c r="D553" s="82" t="n">
        <v>25</v>
      </c>
      <c r="E553" s="82" t="n">
        <v>10</v>
      </c>
      <c r="F553" s="155" t="n">
        <v>0.94</v>
      </c>
      <c r="G553" s="74" t="n">
        <v>160</v>
      </c>
      <c r="H553" s="75" t="s">
        <v>26</v>
      </c>
      <c r="I553" s="119"/>
      <c r="J553" s="141" t="s">
        <v>720</v>
      </c>
      <c r="K553" s="103" t="s">
        <v>404</v>
      </c>
      <c r="L553" s="143" t="n">
        <v>36</v>
      </c>
      <c r="M553" s="80" t="n">
        <f aca="false">(D553*F553)*B553</f>
        <v>0</v>
      </c>
    </row>
    <row r="554" customFormat="false" ht="12.75" hidden="false" customHeight="false" outlineLevel="0" collapsed="false">
      <c r="A554" s="81" t="n">
        <v>12375</v>
      </c>
      <c r="B554" s="70"/>
      <c r="C554" s="82" t="s">
        <v>25</v>
      </c>
      <c r="D554" s="82" t="n">
        <v>25</v>
      </c>
      <c r="E554" s="82" t="n">
        <v>10</v>
      </c>
      <c r="F554" s="155" t="n">
        <v>0.94</v>
      </c>
      <c r="G554" s="74" t="n">
        <v>160</v>
      </c>
      <c r="H554" s="75" t="s">
        <v>26</v>
      </c>
      <c r="I554" s="119"/>
      <c r="J554" s="141" t="s">
        <v>721</v>
      </c>
      <c r="K554" s="103" t="s">
        <v>404</v>
      </c>
      <c r="L554" s="143" t="n">
        <v>36</v>
      </c>
      <c r="M554" s="80" t="n">
        <f aca="false">(D554*F554)*B554</f>
        <v>0</v>
      </c>
    </row>
    <row r="555" customFormat="false" ht="12.75" hidden="false" customHeight="false" outlineLevel="0" collapsed="false">
      <c r="A555" s="81" t="n">
        <v>12376</v>
      </c>
      <c r="B555" s="70"/>
      <c r="C555" s="82" t="s">
        <v>25</v>
      </c>
      <c r="D555" s="82" t="n">
        <v>25</v>
      </c>
      <c r="E555" s="82" t="n">
        <v>10</v>
      </c>
      <c r="F555" s="155" t="n">
        <v>0.94</v>
      </c>
      <c r="G555" s="74" t="n">
        <v>160</v>
      </c>
      <c r="H555" s="75" t="s">
        <v>26</v>
      </c>
      <c r="I555" s="119"/>
      <c r="J555" s="141" t="s">
        <v>722</v>
      </c>
      <c r="K555" s="103" t="s">
        <v>404</v>
      </c>
      <c r="L555" s="143" t="n">
        <v>37</v>
      </c>
      <c r="M555" s="80" t="n">
        <f aca="false">(D555*F555)*B555</f>
        <v>0</v>
      </c>
    </row>
    <row r="556" customFormat="false" ht="12.75" hidden="false" customHeight="false" outlineLevel="0" collapsed="false">
      <c r="A556" s="81" t="n">
        <v>12377</v>
      </c>
      <c r="B556" s="70"/>
      <c r="C556" s="82" t="s">
        <v>25</v>
      </c>
      <c r="D556" s="82" t="n">
        <v>25</v>
      </c>
      <c r="E556" s="82" t="n">
        <v>10</v>
      </c>
      <c r="F556" s="155" t="n">
        <v>0.94</v>
      </c>
      <c r="G556" s="74" t="n">
        <v>160</v>
      </c>
      <c r="H556" s="75" t="s">
        <v>26</v>
      </c>
      <c r="I556" s="119"/>
      <c r="J556" s="141" t="s">
        <v>723</v>
      </c>
      <c r="K556" s="103" t="s">
        <v>404</v>
      </c>
      <c r="L556" s="143" t="n">
        <v>37</v>
      </c>
      <c r="M556" s="80" t="n">
        <f aca="false">(D556*F556)*B556</f>
        <v>0</v>
      </c>
    </row>
    <row r="557" customFormat="false" ht="12.75" hidden="false" customHeight="false" outlineLevel="0" collapsed="false">
      <c r="A557" s="81"/>
      <c r="B557" s="149"/>
      <c r="C557" s="81"/>
      <c r="D557" s="81"/>
      <c r="E557" s="170"/>
      <c r="F557" s="155"/>
      <c r="G557" s="74" t="n">
        <v>0</v>
      </c>
      <c r="H557" s="161"/>
      <c r="I557" s="119"/>
      <c r="J557" s="171" t="s">
        <v>85</v>
      </c>
      <c r="K557" s="103"/>
      <c r="L557" s="117"/>
      <c r="M557" s="80" t="s">
        <v>4</v>
      </c>
    </row>
    <row r="558" customFormat="false" ht="12.75" hidden="false" customHeight="false" outlineLevel="0" collapsed="false">
      <c r="A558" s="81" t="n">
        <v>12380</v>
      </c>
      <c r="B558" s="158"/>
      <c r="C558" s="82" t="s">
        <v>25</v>
      </c>
      <c r="D558" s="82" t="n">
        <v>10</v>
      </c>
      <c r="E558" s="82" t="n">
        <v>1</v>
      </c>
      <c r="F558" s="155" t="n">
        <v>1.52</v>
      </c>
      <c r="G558" s="74" t="n">
        <v>258</v>
      </c>
      <c r="H558" s="75" t="s">
        <v>26</v>
      </c>
      <c r="I558" s="119" t="s">
        <v>724</v>
      </c>
      <c r="J558" s="141" t="s">
        <v>725</v>
      </c>
      <c r="K558" s="103" t="s">
        <v>88</v>
      </c>
      <c r="L558" s="143" t="n">
        <v>37</v>
      </c>
      <c r="M558" s="80" t="n">
        <f aca="false">(D558*F558)*B558</f>
        <v>0</v>
      </c>
    </row>
    <row r="559" customFormat="false" ht="12.75" hidden="false" customHeight="false" outlineLevel="0" collapsed="false">
      <c r="A559" s="81" t="n">
        <v>12381</v>
      </c>
      <c r="B559" s="70"/>
      <c r="C559" s="82" t="s">
        <v>25</v>
      </c>
      <c r="D559" s="82" t="n">
        <v>10</v>
      </c>
      <c r="E559" s="82" t="n">
        <v>1</v>
      </c>
      <c r="F559" s="155" t="n">
        <v>2.5</v>
      </c>
      <c r="G559" s="74" t="n">
        <v>425</v>
      </c>
      <c r="H559" s="75" t="s">
        <v>26</v>
      </c>
      <c r="I559" s="119" t="s">
        <v>724</v>
      </c>
      <c r="J559" s="141" t="s">
        <v>726</v>
      </c>
      <c r="K559" s="103" t="s">
        <v>88</v>
      </c>
      <c r="L559" s="143" t="n">
        <v>37</v>
      </c>
      <c r="M559" s="80" t="n">
        <f aca="false">(D559*F559)*B559</f>
        <v>0</v>
      </c>
    </row>
    <row r="560" customFormat="false" ht="12.75" hidden="false" customHeight="false" outlineLevel="0" collapsed="false">
      <c r="A560" s="81" t="n">
        <v>12382</v>
      </c>
      <c r="B560" s="70"/>
      <c r="C560" s="82" t="s">
        <v>25</v>
      </c>
      <c r="D560" s="82" t="n">
        <v>10</v>
      </c>
      <c r="E560" s="82" t="n">
        <v>1</v>
      </c>
      <c r="F560" s="155" t="n">
        <v>1.52</v>
      </c>
      <c r="G560" s="74" t="n">
        <v>258</v>
      </c>
      <c r="H560" s="75" t="s">
        <v>26</v>
      </c>
      <c r="I560" s="119" t="s">
        <v>724</v>
      </c>
      <c r="J560" s="84" t="s">
        <v>87</v>
      </c>
      <c r="K560" s="103" t="s">
        <v>88</v>
      </c>
      <c r="L560" s="143" t="n">
        <v>37</v>
      </c>
      <c r="M560" s="80" t="n">
        <f aca="false">(D560*F560)*B560</f>
        <v>0</v>
      </c>
    </row>
    <row r="561" customFormat="false" ht="12.75" hidden="false" customHeight="false" outlineLevel="0" collapsed="false">
      <c r="A561" s="81" t="n">
        <v>12379</v>
      </c>
      <c r="B561" s="158"/>
      <c r="C561" s="82" t="s">
        <v>25</v>
      </c>
      <c r="D561" s="82" t="n">
        <v>10</v>
      </c>
      <c r="E561" s="82" t="n">
        <v>1</v>
      </c>
      <c r="F561" s="155" t="n">
        <v>2.35</v>
      </c>
      <c r="G561" s="74" t="n">
        <v>400</v>
      </c>
      <c r="H561" s="75" t="s">
        <v>26</v>
      </c>
      <c r="I561" s="119" t="s">
        <v>724</v>
      </c>
      <c r="J561" s="141" t="s">
        <v>727</v>
      </c>
      <c r="K561" s="103" t="s">
        <v>88</v>
      </c>
      <c r="L561" s="143" t="n">
        <v>37</v>
      </c>
      <c r="M561" s="80" t="n">
        <f aca="false">(D561*F561)*B561</f>
        <v>0</v>
      </c>
    </row>
    <row r="562" customFormat="false" ht="12.75" hidden="false" customHeight="false" outlineLevel="0" collapsed="false">
      <c r="A562" s="81" t="n">
        <v>12387</v>
      </c>
      <c r="B562" s="70"/>
      <c r="C562" s="82" t="s">
        <v>25</v>
      </c>
      <c r="D562" s="82" t="n">
        <v>10</v>
      </c>
      <c r="E562" s="82" t="n">
        <v>1</v>
      </c>
      <c r="F562" s="155" t="n">
        <v>1.66</v>
      </c>
      <c r="G562" s="74" t="n">
        <v>282</v>
      </c>
      <c r="H562" s="75" t="s">
        <v>26</v>
      </c>
      <c r="I562" s="119" t="s">
        <v>724</v>
      </c>
      <c r="J562" s="141" t="s">
        <v>728</v>
      </c>
      <c r="K562" s="103" t="s">
        <v>88</v>
      </c>
      <c r="L562" s="143" t="n">
        <v>37</v>
      </c>
      <c r="M562" s="80" t="n">
        <f aca="false">(D562*F562)*B562</f>
        <v>0</v>
      </c>
    </row>
    <row r="563" customFormat="false" ht="12.75" hidden="false" customHeight="false" outlineLevel="0" collapsed="false">
      <c r="A563" s="81" t="n">
        <v>12388</v>
      </c>
      <c r="B563" s="70"/>
      <c r="C563" s="82" t="s">
        <v>25</v>
      </c>
      <c r="D563" s="82" t="n">
        <v>15</v>
      </c>
      <c r="E563" s="82" t="n">
        <v>1</v>
      </c>
      <c r="F563" s="155" t="n">
        <v>2.31</v>
      </c>
      <c r="G563" s="74" t="n">
        <v>393</v>
      </c>
      <c r="H563" s="75" t="s">
        <v>26</v>
      </c>
      <c r="I563" s="119" t="s">
        <v>724</v>
      </c>
      <c r="J563" s="84" t="s">
        <v>729</v>
      </c>
      <c r="K563" s="103" t="s">
        <v>62</v>
      </c>
      <c r="L563" s="143" t="n">
        <v>37</v>
      </c>
      <c r="M563" s="80" t="n">
        <f aca="false">(D563*F563)*B563</f>
        <v>0</v>
      </c>
    </row>
    <row r="564" customFormat="false" ht="12.75" hidden="false" customHeight="false" outlineLevel="0" collapsed="false">
      <c r="A564" s="81" t="n">
        <v>12389</v>
      </c>
      <c r="B564" s="70"/>
      <c r="C564" s="82" t="s">
        <v>25</v>
      </c>
      <c r="D564" s="82" t="n">
        <v>15</v>
      </c>
      <c r="E564" s="82" t="n">
        <v>1</v>
      </c>
      <c r="F564" s="155" t="n">
        <v>2.38</v>
      </c>
      <c r="G564" s="74" t="n">
        <v>405</v>
      </c>
      <c r="H564" s="75" t="s">
        <v>26</v>
      </c>
      <c r="I564" s="119"/>
      <c r="J564" s="84" t="s">
        <v>730</v>
      </c>
      <c r="K564" s="103" t="s">
        <v>731</v>
      </c>
      <c r="L564" s="143" t="n">
        <v>37</v>
      </c>
      <c r="M564" s="80" t="n">
        <f aca="false">(D564*F564)*B564</f>
        <v>0</v>
      </c>
    </row>
    <row r="565" customFormat="false" ht="12.75" hidden="false" customHeight="false" outlineLevel="0" collapsed="false">
      <c r="A565" s="81" t="n">
        <v>12383</v>
      </c>
      <c r="B565" s="70"/>
      <c r="C565" s="82" t="s">
        <v>25</v>
      </c>
      <c r="D565" s="82" t="n">
        <v>25</v>
      </c>
      <c r="E565" s="82" t="n">
        <v>8</v>
      </c>
      <c r="F565" s="155" t="n">
        <v>1.28</v>
      </c>
      <c r="G565" s="74" t="n">
        <v>218</v>
      </c>
      <c r="H565" s="75" t="s">
        <v>26</v>
      </c>
      <c r="I565" s="82"/>
      <c r="J565" s="141" t="s">
        <v>732</v>
      </c>
      <c r="K565" s="103" t="s">
        <v>82</v>
      </c>
      <c r="L565" s="143" t="n">
        <v>37</v>
      </c>
      <c r="M565" s="80" t="n">
        <f aca="false">(D565*F565)*B565</f>
        <v>0</v>
      </c>
    </row>
    <row r="566" customFormat="false" ht="12.75" hidden="false" customHeight="false" outlineLevel="0" collapsed="false">
      <c r="A566" s="81" t="n">
        <v>12384</v>
      </c>
      <c r="B566" s="70"/>
      <c r="C566" s="82" t="s">
        <v>25</v>
      </c>
      <c r="D566" s="82" t="n">
        <v>25</v>
      </c>
      <c r="E566" s="82" t="n">
        <v>10</v>
      </c>
      <c r="F566" s="155" t="n">
        <v>1.06</v>
      </c>
      <c r="G566" s="74" t="n">
        <v>180</v>
      </c>
      <c r="H566" s="75" t="s">
        <v>26</v>
      </c>
      <c r="I566" s="82"/>
      <c r="J566" s="141" t="s">
        <v>733</v>
      </c>
      <c r="K566" s="103" t="s">
        <v>82</v>
      </c>
      <c r="L566" s="143" t="n">
        <v>37</v>
      </c>
      <c r="M566" s="80" t="n">
        <f aca="false">(D566*F566)*B566</f>
        <v>0</v>
      </c>
    </row>
    <row r="567" customFormat="false" ht="12.75" hidden="false" customHeight="false" outlineLevel="0" collapsed="false">
      <c r="A567" s="81" t="n">
        <v>12385</v>
      </c>
      <c r="B567" s="70"/>
      <c r="C567" s="82" t="s">
        <v>25</v>
      </c>
      <c r="D567" s="82" t="n">
        <v>25</v>
      </c>
      <c r="E567" s="82" t="n">
        <v>10</v>
      </c>
      <c r="F567" s="155" t="n">
        <v>0.71</v>
      </c>
      <c r="G567" s="74" t="n">
        <v>121</v>
      </c>
      <c r="H567" s="75" t="s">
        <v>26</v>
      </c>
      <c r="I567" s="82"/>
      <c r="J567" s="141" t="s">
        <v>734</v>
      </c>
      <c r="K567" s="103" t="s">
        <v>82</v>
      </c>
      <c r="L567" s="143" t="n">
        <v>37</v>
      </c>
      <c r="M567" s="80" t="n">
        <f aca="false">(D567*F567)*B567</f>
        <v>0</v>
      </c>
    </row>
    <row r="568" customFormat="false" ht="12.75" hidden="false" customHeight="false" outlineLevel="0" collapsed="false">
      <c r="A568" s="81" t="n">
        <v>12386</v>
      </c>
      <c r="B568" s="70"/>
      <c r="C568" s="82" t="s">
        <v>25</v>
      </c>
      <c r="D568" s="82" t="n">
        <v>25</v>
      </c>
      <c r="E568" s="82" t="n">
        <v>5</v>
      </c>
      <c r="F568" s="155" t="n">
        <v>1.44</v>
      </c>
      <c r="G568" s="74" t="n">
        <v>245</v>
      </c>
      <c r="H568" s="75" t="s">
        <v>26</v>
      </c>
      <c r="I568" s="119"/>
      <c r="J568" s="84" t="s">
        <v>735</v>
      </c>
      <c r="K568" s="103" t="s">
        <v>82</v>
      </c>
      <c r="L568" s="143" t="n">
        <v>37</v>
      </c>
      <c r="M568" s="80" t="n">
        <f aca="false">(D568*F568)*B568</f>
        <v>0</v>
      </c>
    </row>
    <row r="569" customFormat="false" ht="12.75" hidden="false" customHeight="false" outlineLevel="0" collapsed="false">
      <c r="A569" s="81"/>
      <c r="B569" s="149"/>
      <c r="C569" s="81"/>
      <c r="D569" s="81"/>
      <c r="E569" s="170"/>
      <c r="F569" s="155"/>
      <c r="G569" s="74" t="n">
        <v>0</v>
      </c>
      <c r="H569" s="161"/>
      <c r="I569" s="82"/>
      <c r="J569" s="171" t="s">
        <v>79</v>
      </c>
      <c r="K569" s="103"/>
      <c r="L569" s="117"/>
      <c r="M569" s="80" t="s">
        <v>4</v>
      </c>
    </row>
    <row r="570" customFormat="false" ht="12.75" hidden="false" customHeight="false" outlineLevel="0" collapsed="false">
      <c r="A570" s="81" t="n">
        <v>12390</v>
      </c>
      <c r="B570" s="158"/>
      <c r="C570" s="82" t="s">
        <v>25</v>
      </c>
      <c r="D570" s="82" t="n">
        <v>25</v>
      </c>
      <c r="E570" s="82" t="n">
        <v>8</v>
      </c>
      <c r="F570" s="155" t="n">
        <v>0.95</v>
      </c>
      <c r="G570" s="74" t="n">
        <v>162</v>
      </c>
      <c r="H570" s="75" t="s">
        <v>26</v>
      </c>
      <c r="I570" s="82"/>
      <c r="J570" s="84" t="s">
        <v>736</v>
      </c>
      <c r="K570" s="103" t="s">
        <v>404</v>
      </c>
      <c r="L570" s="143" t="n">
        <v>37</v>
      </c>
      <c r="M570" s="80" t="n">
        <f aca="false">(D570*F570)*B570</f>
        <v>0</v>
      </c>
    </row>
    <row r="571" customFormat="false" ht="12.75" hidden="false" customHeight="false" outlineLevel="0" collapsed="false">
      <c r="A571" s="81" t="n">
        <v>12391</v>
      </c>
      <c r="B571" s="70"/>
      <c r="C571" s="82" t="s">
        <v>25</v>
      </c>
      <c r="D571" s="82" t="n">
        <v>25</v>
      </c>
      <c r="E571" s="82" t="n">
        <v>10</v>
      </c>
      <c r="F571" s="155" t="n">
        <v>0.83</v>
      </c>
      <c r="G571" s="74" t="n">
        <v>141</v>
      </c>
      <c r="H571" s="75" t="s">
        <v>26</v>
      </c>
      <c r="I571" s="82"/>
      <c r="J571" s="84" t="s">
        <v>737</v>
      </c>
      <c r="K571" s="103" t="s">
        <v>404</v>
      </c>
      <c r="L571" s="143" t="n">
        <v>37</v>
      </c>
      <c r="M571" s="80" t="n">
        <f aca="false">(D571*F571)*B571</f>
        <v>0</v>
      </c>
    </row>
    <row r="572" customFormat="false" ht="12.75" hidden="false" customHeight="false" outlineLevel="0" collapsed="false">
      <c r="A572" s="81" t="n">
        <v>12392</v>
      </c>
      <c r="B572" s="70"/>
      <c r="C572" s="82" t="s">
        <v>25</v>
      </c>
      <c r="D572" s="82" t="n">
        <v>25</v>
      </c>
      <c r="E572" s="82" t="n">
        <v>10</v>
      </c>
      <c r="F572" s="155" t="n">
        <v>0.83</v>
      </c>
      <c r="G572" s="74" t="n">
        <v>141</v>
      </c>
      <c r="H572" s="75" t="s">
        <v>26</v>
      </c>
      <c r="I572" s="82"/>
      <c r="J572" s="84" t="s">
        <v>84</v>
      </c>
      <c r="K572" s="103" t="s">
        <v>82</v>
      </c>
      <c r="L572" s="143" t="n">
        <v>37</v>
      </c>
      <c r="M572" s="80" t="n">
        <f aca="false">(D572*F572)*B572</f>
        <v>0</v>
      </c>
    </row>
    <row r="573" customFormat="false" ht="12.75" hidden="false" customHeight="false" outlineLevel="0" collapsed="false">
      <c r="A573" s="81" t="n">
        <v>12393</v>
      </c>
      <c r="B573" s="70"/>
      <c r="C573" s="82" t="s">
        <v>25</v>
      </c>
      <c r="D573" s="82" t="n">
        <v>25</v>
      </c>
      <c r="E573" s="82" t="n">
        <v>10</v>
      </c>
      <c r="F573" s="155" t="n">
        <v>1.19</v>
      </c>
      <c r="G573" s="74" t="n">
        <v>202</v>
      </c>
      <c r="H573" s="75" t="s">
        <v>26</v>
      </c>
      <c r="I573" s="82"/>
      <c r="J573" s="141" t="s">
        <v>738</v>
      </c>
      <c r="K573" s="103" t="s">
        <v>204</v>
      </c>
      <c r="L573" s="143" t="n">
        <v>38</v>
      </c>
      <c r="M573" s="80" t="n">
        <f aca="false">(D573*F573)*B573</f>
        <v>0</v>
      </c>
    </row>
    <row r="574" customFormat="false" ht="12.75" hidden="false" customHeight="false" outlineLevel="0" collapsed="false">
      <c r="A574" s="81" t="n">
        <v>12394</v>
      </c>
      <c r="B574" s="70"/>
      <c r="C574" s="82" t="s">
        <v>25</v>
      </c>
      <c r="D574" s="82" t="n">
        <v>25</v>
      </c>
      <c r="E574" s="82" t="n">
        <v>15</v>
      </c>
      <c r="F574" s="155" t="n">
        <v>0.77</v>
      </c>
      <c r="G574" s="74" t="n">
        <v>131</v>
      </c>
      <c r="H574" s="75" t="s">
        <v>26</v>
      </c>
      <c r="I574" s="82"/>
      <c r="J574" s="141" t="s">
        <v>739</v>
      </c>
      <c r="K574" s="103" t="s">
        <v>78</v>
      </c>
      <c r="L574" s="143" t="n">
        <v>38</v>
      </c>
      <c r="M574" s="80" t="n">
        <f aca="false">(D574*F574)*B574</f>
        <v>0</v>
      </c>
    </row>
    <row r="575" customFormat="false" ht="12.75" hidden="false" customHeight="false" outlineLevel="0" collapsed="false">
      <c r="A575" s="81" t="n">
        <v>12396</v>
      </c>
      <c r="B575" s="70"/>
      <c r="C575" s="82" t="s">
        <v>25</v>
      </c>
      <c r="D575" s="82" t="n">
        <v>25</v>
      </c>
      <c r="E575" s="82" t="n">
        <v>3</v>
      </c>
      <c r="F575" s="155" t="n">
        <v>1.43</v>
      </c>
      <c r="G575" s="74" t="n">
        <v>243</v>
      </c>
      <c r="H575" s="75" t="s">
        <v>26</v>
      </c>
      <c r="I575" s="82"/>
      <c r="J575" s="84" t="s">
        <v>81</v>
      </c>
      <c r="K575" s="103" t="s">
        <v>404</v>
      </c>
      <c r="L575" s="117" t="n">
        <v>38</v>
      </c>
      <c r="M575" s="80" t="n">
        <f aca="false">(D575*F575)*B575</f>
        <v>0</v>
      </c>
    </row>
    <row r="576" customFormat="false" ht="12.75" hidden="false" customHeight="false" outlineLevel="0" collapsed="false">
      <c r="A576" s="81" t="n">
        <v>12397</v>
      </c>
      <c r="B576" s="70"/>
      <c r="C576" s="82" t="s">
        <v>25</v>
      </c>
      <c r="D576" s="82" t="n">
        <v>25</v>
      </c>
      <c r="E576" s="82" t="n">
        <v>10</v>
      </c>
      <c r="F576" s="155" t="n">
        <v>0.9</v>
      </c>
      <c r="G576" s="74" t="n">
        <v>153</v>
      </c>
      <c r="H576" s="75" t="s">
        <v>26</v>
      </c>
      <c r="I576" s="82"/>
      <c r="J576" s="141" t="s">
        <v>356</v>
      </c>
      <c r="K576" s="103" t="s">
        <v>82</v>
      </c>
      <c r="L576" s="143" t="n">
        <v>38</v>
      </c>
      <c r="M576" s="80" t="n">
        <f aca="false">(D576*F576)*B576</f>
        <v>0</v>
      </c>
    </row>
    <row r="577" customFormat="false" ht="12.75" hidden="false" customHeight="false" outlineLevel="0" collapsed="false">
      <c r="A577" s="81" t="n">
        <v>12398</v>
      </c>
      <c r="B577" s="70"/>
      <c r="C577" s="82" t="s">
        <v>25</v>
      </c>
      <c r="D577" s="82" t="n">
        <v>25</v>
      </c>
      <c r="E577" s="82" t="n">
        <v>10</v>
      </c>
      <c r="F577" s="155" t="n">
        <v>0.74</v>
      </c>
      <c r="G577" s="74" t="n">
        <v>126</v>
      </c>
      <c r="H577" s="75" t="s">
        <v>26</v>
      </c>
      <c r="I577" s="82"/>
      <c r="J577" s="141" t="s">
        <v>740</v>
      </c>
      <c r="K577" s="103" t="s">
        <v>78</v>
      </c>
      <c r="L577" s="143" t="n">
        <v>38</v>
      </c>
      <c r="M577" s="80" t="n">
        <f aca="false">(D577*F577)*B577</f>
        <v>0</v>
      </c>
    </row>
    <row r="578" customFormat="false" ht="12.75" hidden="false" customHeight="false" outlineLevel="0" collapsed="false">
      <c r="A578" s="81" t="n">
        <v>12399</v>
      </c>
      <c r="B578" s="70"/>
      <c r="C578" s="82" t="s">
        <v>25</v>
      </c>
      <c r="D578" s="82" t="n">
        <v>25</v>
      </c>
      <c r="E578" s="82" t="n">
        <v>10</v>
      </c>
      <c r="F578" s="155" t="n">
        <v>1.03</v>
      </c>
      <c r="G578" s="74" t="n">
        <v>175</v>
      </c>
      <c r="H578" s="75" t="s">
        <v>26</v>
      </c>
      <c r="I578" s="82"/>
      <c r="J578" s="84" t="s">
        <v>741</v>
      </c>
      <c r="K578" s="103" t="s">
        <v>404</v>
      </c>
      <c r="L578" s="117" t="n">
        <v>38</v>
      </c>
      <c r="M578" s="80" t="n">
        <f aca="false">(D578*F578)*B578</f>
        <v>0</v>
      </c>
    </row>
    <row r="579" customFormat="false" ht="12.75" hidden="false" customHeight="false" outlineLevel="0" collapsed="false">
      <c r="A579" s="81"/>
      <c r="B579" s="149"/>
      <c r="C579" s="81"/>
      <c r="D579" s="81"/>
      <c r="E579" s="170"/>
      <c r="F579" s="155"/>
      <c r="G579" s="74" t="n">
        <v>0</v>
      </c>
      <c r="H579" s="161"/>
      <c r="I579" s="82"/>
      <c r="J579" s="99" t="s">
        <v>742</v>
      </c>
      <c r="K579" s="103"/>
      <c r="L579" s="117"/>
      <c r="M579" s="80" t="s">
        <v>4</v>
      </c>
    </row>
    <row r="580" customFormat="false" ht="12.75" hidden="false" customHeight="false" outlineLevel="0" collapsed="false">
      <c r="A580" s="81" t="n">
        <v>12400</v>
      </c>
      <c r="B580" s="158"/>
      <c r="C580" s="82" t="s">
        <v>25</v>
      </c>
      <c r="D580" s="82" t="n">
        <v>30</v>
      </c>
      <c r="E580" s="82" t="n">
        <v>10</v>
      </c>
      <c r="F580" s="155" t="n">
        <v>0.9</v>
      </c>
      <c r="G580" s="74" t="n">
        <v>153</v>
      </c>
      <c r="H580" s="75" t="s">
        <v>26</v>
      </c>
      <c r="I580" s="82"/>
      <c r="J580" s="141" t="s">
        <v>743</v>
      </c>
      <c r="K580" s="103" t="s">
        <v>82</v>
      </c>
      <c r="L580" s="117" t="n">
        <v>38</v>
      </c>
      <c r="M580" s="80" t="n">
        <f aca="false">(D580*F580)*B580</f>
        <v>0</v>
      </c>
    </row>
    <row r="581" customFormat="false" ht="12.75" hidden="false" customHeight="false" outlineLevel="0" collapsed="false">
      <c r="A581" s="81" t="n">
        <v>12401</v>
      </c>
      <c r="B581" s="70"/>
      <c r="C581" s="82" t="s">
        <v>25</v>
      </c>
      <c r="D581" s="82" t="n">
        <v>30</v>
      </c>
      <c r="E581" s="82" t="n">
        <v>10</v>
      </c>
      <c r="F581" s="155" t="n">
        <v>0.9</v>
      </c>
      <c r="G581" s="74" t="n">
        <v>153</v>
      </c>
      <c r="H581" s="75" t="s">
        <v>26</v>
      </c>
      <c r="I581" s="82"/>
      <c r="J581" s="141" t="s">
        <v>371</v>
      </c>
      <c r="K581" s="103" t="s">
        <v>82</v>
      </c>
      <c r="L581" s="117" t="n">
        <v>38</v>
      </c>
      <c r="M581" s="80" t="n">
        <f aca="false">(D581*F581)*B581</f>
        <v>0</v>
      </c>
    </row>
    <row r="582" customFormat="false" ht="12.75" hidden="false" customHeight="false" outlineLevel="0" collapsed="false">
      <c r="A582" s="81" t="n">
        <v>12402</v>
      </c>
      <c r="B582" s="70"/>
      <c r="C582" s="82" t="s">
        <v>25</v>
      </c>
      <c r="D582" s="82" t="n">
        <v>30</v>
      </c>
      <c r="E582" s="82" t="n">
        <v>10</v>
      </c>
      <c r="F582" s="155" t="n">
        <v>0.9</v>
      </c>
      <c r="G582" s="74" t="n">
        <v>153</v>
      </c>
      <c r="H582" s="75" t="s">
        <v>26</v>
      </c>
      <c r="I582" s="82"/>
      <c r="J582" s="141" t="s">
        <v>373</v>
      </c>
      <c r="K582" s="103" t="s">
        <v>82</v>
      </c>
      <c r="L582" s="117" t="n">
        <v>38</v>
      </c>
      <c r="M582" s="80" t="n">
        <f aca="false">(D582*F582)*B582</f>
        <v>0</v>
      </c>
    </row>
    <row r="583" customFormat="false" ht="12.75" hidden="false" customHeight="false" outlineLevel="0" collapsed="false">
      <c r="A583" s="81" t="n">
        <v>12403</v>
      </c>
      <c r="B583" s="70"/>
      <c r="C583" s="82" t="s">
        <v>25</v>
      </c>
      <c r="D583" s="82" t="n">
        <v>30</v>
      </c>
      <c r="E583" s="82" t="n">
        <v>10</v>
      </c>
      <c r="F583" s="155" t="n">
        <v>0.9</v>
      </c>
      <c r="G583" s="74" t="n">
        <v>153</v>
      </c>
      <c r="H583" s="75" t="s">
        <v>26</v>
      </c>
      <c r="I583" s="82"/>
      <c r="J583" s="141" t="s">
        <v>744</v>
      </c>
      <c r="K583" s="103" t="s">
        <v>82</v>
      </c>
      <c r="L583" s="117" t="n">
        <v>38</v>
      </c>
      <c r="M583" s="80" t="n">
        <f aca="false">(D583*F583)*B583</f>
        <v>0</v>
      </c>
    </row>
    <row r="584" customFormat="false" ht="12.75" hidden="false" customHeight="false" outlineLevel="0" collapsed="false">
      <c r="A584" s="81" t="n">
        <v>12404</v>
      </c>
      <c r="B584" s="70"/>
      <c r="C584" s="82" t="s">
        <v>25</v>
      </c>
      <c r="D584" s="82" t="n">
        <v>30</v>
      </c>
      <c r="E584" s="82" t="n">
        <v>10</v>
      </c>
      <c r="F584" s="155" t="n">
        <v>0.9</v>
      </c>
      <c r="G584" s="74" t="n">
        <v>153</v>
      </c>
      <c r="H584" s="75" t="s">
        <v>26</v>
      </c>
      <c r="I584" s="82"/>
      <c r="J584" s="141" t="s">
        <v>745</v>
      </c>
      <c r="K584" s="103" t="s">
        <v>82</v>
      </c>
      <c r="L584" s="117" t="n">
        <v>38</v>
      </c>
      <c r="M584" s="80" t="n">
        <f aca="false">(D584*F584)*B584</f>
        <v>0</v>
      </c>
    </row>
    <row r="585" customFormat="false" ht="12.75" hidden="false" customHeight="false" outlineLevel="0" collapsed="false">
      <c r="A585" s="81" t="n">
        <v>10260</v>
      </c>
      <c r="B585" s="70"/>
      <c r="C585" s="82" t="s">
        <v>25</v>
      </c>
      <c r="D585" s="82" t="n">
        <v>30</v>
      </c>
      <c r="E585" s="82" t="n">
        <v>10</v>
      </c>
      <c r="F585" s="155" t="n">
        <v>0.85</v>
      </c>
      <c r="G585" s="74" t="n">
        <v>145</v>
      </c>
      <c r="H585" s="75" t="s">
        <v>26</v>
      </c>
      <c r="I585" s="82"/>
      <c r="J585" s="141" t="s">
        <v>278</v>
      </c>
      <c r="K585" s="103" t="s">
        <v>82</v>
      </c>
      <c r="L585" s="117" t="n">
        <v>38</v>
      </c>
      <c r="M585" s="80" t="n">
        <f aca="false">(D585*F585)*B585</f>
        <v>0</v>
      </c>
    </row>
    <row r="586" customFormat="false" ht="12.75" hidden="false" customHeight="false" outlineLevel="0" collapsed="false">
      <c r="A586" s="81"/>
      <c r="B586" s="149"/>
      <c r="C586" s="81"/>
      <c r="D586" s="81"/>
      <c r="E586" s="170"/>
      <c r="F586" s="155"/>
      <c r="G586" s="74" t="n">
        <v>0</v>
      </c>
      <c r="H586" s="161"/>
      <c r="I586" s="82"/>
      <c r="J586" s="99" t="s">
        <v>414</v>
      </c>
      <c r="K586" s="103"/>
      <c r="L586" s="117"/>
      <c r="M586" s="80" t="s">
        <v>4</v>
      </c>
    </row>
    <row r="587" customFormat="false" ht="12.75" hidden="false" customHeight="false" outlineLevel="0" collapsed="false">
      <c r="A587" s="81" t="n">
        <v>12406</v>
      </c>
      <c r="B587" s="70"/>
      <c r="C587" s="82" t="s">
        <v>25</v>
      </c>
      <c r="D587" s="82" t="n">
        <v>20</v>
      </c>
      <c r="E587" s="82" t="n">
        <v>1</v>
      </c>
      <c r="F587" s="155" t="n">
        <v>0.66</v>
      </c>
      <c r="G587" s="74" t="n">
        <v>112</v>
      </c>
      <c r="H587" s="75" t="s">
        <v>26</v>
      </c>
      <c r="I587" s="82"/>
      <c r="J587" s="141" t="s">
        <v>746</v>
      </c>
      <c r="K587" s="103" t="s">
        <v>747</v>
      </c>
      <c r="L587" s="117" t="n">
        <v>38</v>
      </c>
      <c r="M587" s="80" t="n">
        <f aca="false">(D587*F587)*B587</f>
        <v>0</v>
      </c>
    </row>
    <row r="588" customFormat="false" ht="12.75" hidden="false" customHeight="false" outlineLevel="0" collapsed="false">
      <c r="A588" s="81" t="n">
        <v>12407</v>
      </c>
      <c r="B588" s="70"/>
      <c r="C588" s="82" t="s">
        <v>25</v>
      </c>
      <c r="D588" s="82" t="n">
        <v>20</v>
      </c>
      <c r="E588" s="82" t="n">
        <v>3</v>
      </c>
      <c r="F588" s="155" t="n">
        <v>1.25</v>
      </c>
      <c r="G588" s="74" t="n">
        <v>213</v>
      </c>
      <c r="H588" s="75" t="s">
        <v>26</v>
      </c>
      <c r="I588" s="82"/>
      <c r="J588" s="84" t="s">
        <v>748</v>
      </c>
      <c r="K588" s="103" t="s">
        <v>92</v>
      </c>
      <c r="L588" s="117" t="n">
        <v>38</v>
      </c>
      <c r="M588" s="80" t="n">
        <f aca="false">(D588*F588)*B588</f>
        <v>0</v>
      </c>
    </row>
    <row r="589" customFormat="false" ht="12.75" hidden="false" customHeight="false" outlineLevel="0" collapsed="false">
      <c r="A589" s="81" t="n">
        <v>12410</v>
      </c>
      <c r="B589" s="172"/>
      <c r="C589" s="82" t="s">
        <v>25</v>
      </c>
      <c r="D589" s="82" t="n">
        <v>30</v>
      </c>
      <c r="E589" s="82" t="n">
        <v>15</v>
      </c>
      <c r="F589" s="155" t="n">
        <v>0.87</v>
      </c>
      <c r="G589" s="74" t="n">
        <v>148</v>
      </c>
      <c r="H589" s="75" t="s">
        <v>26</v>
      </c>
      <c r="I589" s="82"/>
      <c r="J589" s="141" t="s">
        <v>749</v>
      </c>
      <c r="K589" s="103" t="s">
        <v>404</v>
      </c>
      <c r="L589" s="117" t="n">
        <v>38</v>
      </c>
      <c r="M589" s="80" t="n">
        <f aca="false">(D589*F589)*B589</f>
        <v>0</v>
      </c>
    </row>
    <row r="590" customFormat="false" ht="12.75" hidden="false" customHeight="false" outlineLevel="0" collapsed="false">
      <c r="A590" s="81" t="n">
        <v>12411</v>
      </c>
      <c r="B590" s="115"/>
      <c r="C590" s="82" t="s">
        <v>25</v>
      </c>
      <c r="D590" s="82" t="n">
        <v>30</v>
      </c>
      <c r="E590" s="82" t="n">
        <v>10</v>
      </c>
      <c r="F590" s="155" t="n">
        <v>0.71</v>
      </c>
      <c r="G590" s="74" t="n">
        <v>121</v>
      </c>
      <c r="H590" s="75" t="s">
        <v>26</v>
      </c>
      <c r="I590" s="82"/>
      <c r="J590" s="84" t="s">
        <v>750</v>
      </c>
      <c r="K590" s="103" t="s">
        <v>404</v>
      </c>
      <c r="L590" s="117" t="n">
        <v>38</v>
      </c>
      <c r="M590" s="80" t="n">
        <f aca="false">(D590*F590)*B590</f>
        <v>0</v>
      </c>
    </row>
    <row r="591" customFormat="false" ht="12.75" hidden="false" customHeight="false" outlineLevel="0" collapsed="false">
      <c r="A591" s="81" t="n">
        <v>12412</v>
      </c>
      <c r="B591" s="115"/>
      <c r="C591" s="82" t="s">
        <v>25</v>
      </c>
      <c r="D591" s="82" t="n">
        <v>30</v>
      </c>
      <c r="E591" s="82" t="n">
        <v>10</v>
      </c>
      <c r="F591" s="155" t="n">
        <v>0.78</v>
      </c>
      <c r="G591" s="74" t="n">
        <v>133</v>
      </c>
      <c r="H591" s="75" t="s">
        <v>26</v>
      </c>
      <c r="I591" s="82"/>
      <c r="J591" s="84" t="s">
        <v>751</v>
      </c>
      <c r="K591" s="103" t="s">
        <v>404</v>
      </c>
      <c r="L591" s="117" t="n">
        <v>39</v>
      </c>
      <c r="M591" s="80" t="n">
        <f aca="false">(D591*F591)*B591</f>
        <v>0</v>
      </c>
    </row>
    <row r="592" customFormat="false" ht="12.75" hidden="false" customHeight="false" outlineLevel="0" collapsed="false">
      <c r="A592" s="81" t="n">
        <v>10247</v>
      </c>
      <c r="B592" s="70"/>
      <c r="C592" s="82" t="s">
        <v>25</v>
      </c>
      <c r="D592" s="82" t="n">
        <v>25</v>
      </c>
      <c r="E592" s="82" t="n">
        <v>10</v>
      </c>
      <c r="F592" s="155" t="n">
        <v>0.66</v>
      </c>
      <c r="G592" s="74" t="n">
        <v>112</v>
      </c>
      <c r="H592" s="75" t="s">
        <v>26</v>
      </c>
      <c r="I592" s="82"/>
      <c r="J592" s="141" t="s">
        <v>752</v>
      </c>
      <c r="K592" s="103" t="s">
        <v>78</v>
      </c>
      <c r="L592" s="117" t="n">
        <v>39</v>
      </c>
      <c r="M592" s="80" t="n">
        <f aca="false">(D592*F592)*B592</f>
        <v>0</v>
      </c>
    </row>
    <row r="593" customFormat="false" ht="12.75" hidden="false" customHeight="false" outlineLevel="0" collapsed="false">
      <c r="A593" s="81" t="n">
        <v>10248</v>
      </c>
      <c r="B593" s="70"/>
      <c r="C593" s="82" t="s">
        <v>25</v>
      </c>
      <c r="D593" s="82" t="n">
        <v>25</v>
      </c>
      <c r="E593" s="82" t="n">
        <v>10</v>
      </c>
      <c r="F593" s="155" t="n">
        <v>0.66</v>
      </c>
      <c r="G593" s="74" t="n">
        <v>112</v>
      </c>
      <c r="H593" s="75" t="s">
        <v>26</v>
      </c>
      <c r="I593" s="82"/>
      <c r="J593" s="141" t="s">
        <v>753</v>
      </c>
      <c r="K593" s="103" t="s">
        <v>78</v>
      </c>
      <c r="L593" s="117" t="n">
        <v>39</v>
      </c>
      <c r="M593" s="80" t="n">
        <f aca="false">(D593*F593)*B593</f>
        <v>0</v>
      </c>
    </row>
    <row r="594" customFormat="false" ht="12.75" hidden="false" customHeight="false" outlineLevel="0" collapsed="false">
      <c r="A594" s="81" t="n">
        <v>10249</v>
      </c>
      <c r="B594" s="70"/>
      <c r="C594" s="82" t="s">
        <v>25</v>
      </c>
      <c r="D594" s="82" t="n">
        <v>25</v>
      </c>
      <c r="E594" s="82" t="n">
        <v>10</v>
      </c>
      <c r="F594" s="155" t="n">
        <v>0.66</v>
      </c>
      <c r="G594" s="74" t="n">
        <v>112</v>
      </c>
      <c r="H594" s="75" t="s">
        <v>26</v>
      </c>
      <c r="I594" s="82"/>
      <c r="J594" s="141" t="s">
        <v>754</v>
      </c>
      <c r="K594" s="103" t="s">
        <v>78</v>
      </c>
      <c r="L594" s="117" t="n">
        <v>39</v>
      </c>
      <c r="M594" s="80" t="n">
        <f aca="false">(D594*F594)*B594</f>
        <v>0</v>
      </c>
    </row>
    <row r="595" customFormat="false" ht="12.75" hidden="false" customHeight="false" outlineLevel="0" collapsed="false">
      <c r="A595" s="81" t="n">
        <v>10267</v>
      </c>
      <c r="B595" s="70"/>
      <c r="C595" s="82" t="s">
        <v>25</v>
      </c>
      <c r="D595" s="82" t="n">
        <v>25</v>
      </c>
      <c r="E595" s="82" t="n">
        <v>10</v>
      </c>
      <c r="F595" s="155" t="n">
        <v>0.66</v>
      </c>
      <c r="G595" s="74" t="n">
        <v>112</v>
      </c>
      <c r="H595" s="75" t="s">
        <v>26</v>
      </c>
      <c r="I595" s="82"/>
      <c r="J595" s="141" t="s">
        <v>755</v>
      </c>
      <c r="K595" s="103" t="s">
        <v>78</v>
      </c>
      <c r="L595" s="117" t="n">
        <v>39</v>
      </c>
      <c r="M595" s="80" t="n">
        <f aca="false">(D595*F595)*B595</f>
        <v>0</v>
      </c>
    </row>
    <row r="596" customFormat="false" ht="12.75" hidden="false" customHeight="false" outlineLevel="0" collapsed="false">
      <c r="A596" s="81" t="n">
        <v>12420</v>
      </c>
      <c r="B596" s="70"/>
      <c r="C596" s="82" t="s">
        <v>25</v>
      </c>
      <c r="D596" s="82" t="n">
        <v>25</v>
      </c>
      <c r="E596" s="82" t="n">
        <v>10</v>
      </c>
      <c r="F596" s="155" t="n">
        <v>0.66</v>
      </c>
      <c r="G596" s="74" t="n">
        <v>112</v>
      </c>
      <c r="H596" s="75" t="s">
        <v>26</v>
      </c>
      <c r="I596" s="82"/>
      <c r="J596" s="141" t="s">
        <v>427</v>
      </c>
      <c r="K596" s="103" t="s">
        <v>78</v>
      </c>
      <c r="L596" s="117" t="n">
        <v>39</v>
      </c>
      <c r="M596" s="80" t="n">
        <f aca="false">(D596*F596)*B596</f>
        <v>0</v>
      </c>
    </row>
    <row r="597" customFormat="false" ht="12.75" hidden="false" customHeight="false" outlineLevel="0" collapsed="false">
      <c r="A597" s="81" t="n">
        <v>12421</v>
      </c>
      <c r="B597" s="115"/>
      <c r="C597" s="82" t="s">
        <v>25</v>
      </c>
      <c r="D597" s="82" t="n">
        <v>40</v>
      </c>
      <c r="E597" s="82" t="n">
        <v>10</v>
      </c>
      <c r="F597" s="155" t="n">
        <v>1.07</v>
      </c>
      <c r="G597" s="74" t="n">
        <v>182</v>
      </c>
      <c r="H597" s="75" t="s">
        <v>26</v>
      </c>
      <c r="I597" s="82"/>
      <c r="J597" s="141" t="s">
        <v>756</v>
      </c>
      <c r="K597" s="103" t="s">
        <v>407</v>
      </c>
      <c r="L597" s="117" t="n">
        <v>39</v>
      </c>
      <c r="M597" s="80" t="n">
        <f aca="false">(D597*F597)*B597</f>
        <v>0</v>
      </c>
    </row>
    <row r="598" customFormat="false" ht="12.75" hidden="false" customHeight="false" outlineLevel="0" collapsed="false">
      <c r="A598" s="81" t="n">
        <v>12422</v>
      </c>
      <c r="B598" s="70"/>
      <c r="C598" s="82" t="s">
        <v>25</v>
      </c>
      <c r="D598" s="82" t="n">
        <v>30</v>
      </c>
      <c r="E598" s="82" t="n">
        <v>2</v>
      </c>
      <c r="F598" s="155" t="n">
        <v>1.2</v>
      </c>
      <c r="G598" s="74" t="n">
        <v>204</v>
      </c>
      <c r="H598" s="75" t="s">
        <v>26</v>
      </c>
      <c r="I598" s="82"/>
      <c r="J598" s="84" t="s">
        <v>757</v>
      </c>
      <c r="K598" s="103" t="s">
        <v>758</v>
      </c>
      <c r="L598" s="117" t="n">
        <v>39</v>
      </c>
      <c r="M598" s="80" t="n">
        <f aca="false">(D598*F598)*B598</f>
        <v>0</v>
      </c>
    </row>
    <row r="599" customFormat="false" ht="12.75" hidden="false" customHeight="false" outlineLevel="0" collapsed="false">
      <c r="A599" s="81" t="n">
        <v>12423</v>
      </c>
      <c r="B599" s="70"/>
      <c r="C599" s="82" t="s">
        <v>25</v>
      </c>
      <c r="D599" s="82" t="n">
        <v>25</v>
      </c>
      <c r="E599" s="82" t="n">
        <v>3</v>
      </c>
      <c r="F599" s="155" t="n">
        <v>1.33</v>
      </c>
      <c r="G599" s="74" t="n">
        <v>226</v>
      </c>
      <c r="H599" s="75" t="s">
        <v>26</v>
      </c>
      <c r="I599" s="82"/>
      <c r="J599" s="84" t="s">
        <v>759</v>
      </c>
      <c r="K599" s="103" t="s">
        <v>758</v>
      </c>
      <c r="L599" s="117" t="n">
        <v>39</v>
      </c>
      <c r="M599" s="80" t="n">
        <f aca="false">(D599*F599)*B599</f>
        <v>0</v>
      </c>
    </row>
    <row r="600" customFormat="false" ht="12.75" hidden="false" customHeight="false" outlineLevel="0" collapsed="false">
      <c r="A600" s="81" t="n">
        <v>12424</v>
      </c>
      <c r="B600" s="70"/>
      <c r="C600" s="82" t="s">
        <v>25</v>
      </c>
      <c r="D600" s="82" t="n">
        <v>30</v>
      </c>
      <c r="E600" s="82" t="n">
        <v>2</v>
      </c>
      <c r="F600" s="155" t="n">
        <v>1.2</v>
      </c>
      <c r="G600" s="74" t="n">
        <v>204</v>
      </c>
      <c r="H600" s="75" t="s">
        <v>26</v>
      </c>
      <c r="I600" s="82"/>
      <c r="J600" s="84" t="s">
        <v>760</v>
      </c>
      <c r="K600" s="103" t="s">
        <v>758</v>
      </c>
      <c r="L600" s="117" t="n">
        <v>39</v>
      </c>
      <c r="M600" s="80" t="n">
        <f aca="false">(D600*F600)*B600</f>
        <v>0</v>
      </c>
    </row>
    <row r="601" customFormat="false" ht="12.75" hidden="false" customHeight="false" outlineLevel="0" collapsed="false">
      <c r="A601" s="81" t="n">
        <v>12425</v>
      </c>
      <c r="B601" s="70"/>
      <c r="C601" s="82" t="s">
        <v>25</v>
      </c>
      <c r="D601" s="82" t="n">
        <v>25</v>
      </c>
      <c r="E601" s="82" t="n">
        <v>8</v>
      </c>
      <c r="F601" s="155" t="n">
        <v>0.95</v>
      </c>
      <c r="G601" s="74" t="n">
        <v>162</v>
      </c>
      <c r="H601" s="75" t="s">
        <v>26</v>
      </c>
      <c r="I601" s="82"/>
      <c r="J601" s="141" t="s">
        <v>761</v>
      </c>
      <c r="K601" s="103" t="s">
        <v>78</v>
      </c>
      <c r="L601" s="117" t="n">
        <v>39</v>
      </c>
      <c r="M601" s="80" t="n">
        <f aca="false">(D601*F601)*B601</f>
        <v>0</v>
      </c>
    </row>
    <row r="602" customFormat="false" ht="12.75" hidden="false" customHeight="false" outlineLevel="0" collapsed="false">
      <c r="A602" s="81" t="n">
        <v>12426</v>
      </c>
      <c r="B602" s="70"/>
      <c r="C602" s="82" t="s">
        <v>25</v>
      </c>
      <c r="D602" s="82" t="n">
        <v>25</v>
      </c>
      <c r="E602" s="82" t="n">
        <v>8</v>
      </c>
      <c r="F602" s="155" t="n">
        <v>0.95</v>
      </c>
      <c r="G602" s="74" t="n">
        <v>162</v>
      </c>
      <c r="H602" s="75" t="s">
        <v>26</v>
      </c>
      <c r="I602" s="82"/>
      <c r="J602" s="84" t="s">
        <v>762</v>
      </c>
      <c r="K602" s="103" t="s">
        <v>78</v>
      </c>
      <c r="L602" s="117" t="n">
        <v>39</v>
      </c>
      <c r="M602" s="80" t="n">
        <f aca="false">(D602*F602)*B602</f>
        <v>0</v>
      </c>
    </row>
    <row r="603" customFormat="false" ht="12.75" hidden="false" customHeight="false" outlineLevel="0" collapsed="false">
      <c r="A603" s="81" t="n">
        <v>12427</v>
      </c>
      <c r="B603" s="70"/>
      <c r="C603" s="82" t="s">
        <v>25</v>
      </c>
      <c r="D603" s="82" t="n">
        <v>25</v>
      </c>
      <c r="E603" s="82" t="n">
        <v>8</v>
      </c>
      <c r="F603" s="155" t="n">
        <v>1.01</v>
      </c>
      <c r="G603" s="74" t="n">
        <v>172</v>
      </c>
      <c r="H603" s="75" t="s">
        <v>26</v>
      </c>
      <c r="I603" s="82"/>
      <c r="J603" s="141" t="s">
        <v>763</v>
      </c>
      <c r="K603" s="103" t="s">
        <v>78</v>
      </c>
      <c r="L603" s="117" t="n">
        <v>39</v>
      </c>
      <c r="M603" s="80" t="n">
        <f aca="false">(D603*F603)*B603</f>
        <v>0</v>
      </c>
    </row>
    <row r="604" customFormat="false" ht="12.75" hidden="false" customHeight="false" outlineLevel="0" collapsed="false">
      <c r="A604" s="81" t="n">
        <v>12428</v>
      </c>
      <c r="B604" s="70"/>
      <c r="C604" s="82" t="s">
        <v>25</v>
      </c>
      <c r="D604" s="82" t="n">
        <v>25</v>
      </c>
      <c r="E604" s="82" t="n">
        <v>8</v>
      </c>
      <c r="F604" s="155" t="n">
        <v>0.95</v>
      </c>
      <c r="G604" s="74" t="n">
        <v>162</v>
      </c>
      <c r="H604" s="75" t="s">
        <v>26</v>
      </c>
      <c r="I604" s="82"/>
      <c r="J604" s="141" t="s">
        <v>764</v>
      </c>
      <c r="K604" s="103" t="s">
        <v>78</v>
      </c>
      <c r="L604" s="117" t="n">
        <v>39</v>
      </c>
      <c r="M604" s="80" t="n">
        <f aca="false">(D604*F604)*B604</f>
        <v>0</v>
      </c>
    </row>
    <row r="605" customFormat="false" ht="12.75" hidden="false" customHeight="false" outlineLevel="0" collapsed="false">
      <c r="A605" s="81" t="n">
        <v>12429</v>
      </c>
      <c r="B605" s="115"/>
      <c r="C605" s="82" t="s">
        <v>25</v>
      </c>
      <c r="D605" s="82" t="n">
        <v>30</v>
      </c>
      <c r="E605" s="82" t="n">
        <v>10</v>
      </c>
      <c r="F605" s="155" t="n">
        <v>1.1</v>
      </c>
      <c r="G605" s="74" t="n">
        <v>187</v>
      </c>
      <c r="H605" s="75" t="s">
        <v>26</v>
      </c>
      <c r="I605" s="82"/>
      <c r="J605" s="84" t="s">
        <v>765</v>
      </c>
      <c r="K605" s="103" t="s">
        <v>404</v>
      </c>
      <c r="L605" s="117" t="n">
        <v>39</v>
      </c>
      <c r="M605" s="80" t="n">
        <f aca="false">(D605*F605)*B605</f>
        <v>0</v>
      </c>
    </row>
    <row r="606" customFormat="false" ht="12.75" hidden="false" customHeight="false" outlineLevel="0" collapsed="false">
      <c r="A606" s="81" t="n">
        <v>12430</v>
      </c>
      <c r="B606" s="115"/>
      <c r="C606" s="82" t="s">
        <v>25</v>
      </c>
      <c r="D606" s="82" t="n">
        <v>30</v>
      </c>
      <c r="E606" s="82" t="n">
        <v>10</v>
      </c>
      <c r="F606" s="155" t="n">
        <v>1.09</v>
      </c>
      <c r="G606" s="74" t="n">
        <v>185</v>
      </c>
      <c r="H606" s="75" t="s">
        <v>26</v>
      </c>
      <c r="I606" s="82"/>
      <c r="J606" s="141" t="s">
        <v>766</v>
      </c>
      <c r="K606" s="103" t="s">
        <v>404</v>
      </c>
      <c r="L606" s="117" t="n">
        <v>39</v>
      </c>
      <c r="M606" s="80" t="n">
        <f aca="false">(D606*F606)*B606</f>
        <v>0</v>
      </c>
    </row>
    <row r="607" customFormat="false" ht="12.75" hidden="false" customHeight="false" outlineLevel="0" collapsed="false">
      <c r="A607" s="81" t="n">
        <v>12431</v>
      </c>
      <c r="B607" s="115"/>
      <c r="C607" s="82" t="s">
        <v>25</v>
      </c>
      <c r="D607" s="82" t="n">
        <v>30</v>
      </c>
      <c r="E607" s="82" t="n">
        <v>10</v>
      </c>
      <c r="F607" s="155" t="n">
        <v>1.71</v>
      </c>
      <c r="G607" s="74" t="n">
        <v>291</v>
      </c>
      <c r="H607" s="75" t="s">
        <v>26</v>
      </c>
      <c r="I607" s="82"/>
      <c r="J607" s="84" t="s">
        <v>423</v>
      </c>
      <c r="K607" s="103" t="s">
        <v>82</v>
      </c>
      <c r="L607" s="117" t="n">
        <v>40</v>
      </c>
      <c r="M607" s="80" t="n">
        <f aca="false">(D607*F607)*B607</f>
        <v>0</v>
      </c>
    </row>
    <row r="608" customFormat="false" ht="12.75" hidden="false" customHeight="false" outlineLevel="0" collapsed="false">
      <c r="A608" s="81" t="n">
        <v>12432</v>
      </c>
      <c r="B608" s="115"/>
      <c r="C608" s="82" t="s">
        <v>25</v>
      </c>
      <c r="D608" s="82" t="n">
        <v>30</v>
      </c>
      <c r="E608" s="82" t="n">
        <v>10</v>
      </c>
      <c r="F608" s="155" t="n">
        <v>1.89</v>
      </c>
      <c r="G608" s="74" t="n">
        <v>321</v>
      </c>
      <c r="H608" s="75" t="s">
        <v>26</v>
      </c>
      <c r="I608" s="82"/>
      <c r="J608" s="141" t="s">
        <v>425</v>
      </c>
      <c r="K608" s="103" t="s">
        <v>82</v>
      </c>
      <c r="L608" s="117" t="n">
        <v>40</v>
      </c>
      <c r="M608" s="80" t="n">
        <f aca="false">(D608*F608)*B608</f>
        <v>0</v>
      </c>
    </row>
    <row r="609" customFormat="false" ht="12.75" hidden="false" customHeight="false" outlineLevel="0" collapsed="false">
      <c r="A609" s="81" t="n">
        <v>12480</v>
      </c>
      <c r="B609" s="115"/>
      <c r="C609" s="82" t="s">
        <v>25</v>
      </c>
      <c r="D609" s="82" t="n">
        <v>30</v>
      </c>
      <c r="E609" s="82" t="n">
        <v>10</v>
      </c>
      <c r="F609" s="155" t="n">
        <v>1.09</v>
      </c>
      <c r="G609" s="74" t="n">
        <v>185</v>
      </c>
      <c r="H609" s="75" t="s">
        <v>26</v>
      </c>
      <c r="I609" s="82"/>
      <c r="J609" s="141" t="s">
        <v>767</v>
      </c>
      <c r="K609" s="103" t="s">
        <v>82</v>
      </c>
      <c r="L609" s="117" t="n">
        <v>40</v>
      </c>
      <c r="M609" s="80" t="n">
        <f aca="false">(D609*F609)*B609</f>
        <v>0</v>
      </c>
    </row>
    <row r="610" customFormat="false" ht="12.75" hidden="false" customHeight="false" outlineLevel="0" collapsed="false">
      <c r="A610" s="81" t="n">
        <v>12481</v>
      </c>
      <c r="B610" s="115"/>
      <c r="C610" s="82" t="s">
        <v>25</v>
      </c>
      <c r="D610" s="82" t="n">
        <v>30</v>
      </c>
      <c r="E610" s="82" t="n">
        <v>10</v>
      </c>
      <c r="F610" s="155" t="n">
        <v>1.65</v>
      </c>
      <c r="G610" s="74" t="n">
        <v>281</v>
      </c>
      <c r="H610" s="75" t="s">
        <v>26</v>
      </c>
      <c r="I610" s="82"/>
      <c r="J610" s="141" t="s">
        <v>768</v>
      </c>
      <c r="K610" s="103" t="s">
        <v>82</v>
      </c>
      <c r="L610" s="117" t="n">
        <v>40</v>
      </c>
      <c r="M610" s="80" t="n">
        <f aca="false">(D610*F610)*B610</f>
        <v>0</v>
      </c>
    </row>
    <row r="611" customFormat="false" ht="12.75" hidden="false" customHeight="false" outlineLevel="0" collapsed="false">
      <c r="A611" s="81" t="n">
        <v>12482</v>
      </c>
      <c r="B611" s="115"/>
      <c r="C611" s="82" t="s">
        <v>25</v>
      </c>
      <c r="D611" s="82" t="n">
        <v>25</v>
      </c>
      <c r="E611" s="82" t="n">
        <v>7</v>
      </c>
      <c r="F611" s="155" t="n">
        <v>1.37</v>
      </c>
      <c r="G611" s="74" t="n">
        <v>233</v>
      </c>
      <c r="H611" s="75" t="s">
        <v>26</v>
      </c>
      <c r="I611" s="82"/>
      <c r="J611" s="141" t="s">
        <v>769</v>
      </c>
      <c r="K611" s="103" t="s">
        <v>436</v>
      </c>
      <c r="L611" s="117" t="n">
        <v>40</v>
      </c>
      <c r="M611" s="80" t="n">
        <f aca="false">(D611*F611)*B611</f>
        <v>0</v>
      </c>
    </row>
    <row r="612" customFormat="false" ht="12.75" hidden="false" customHeight="false" outlineLevel="0" collapsed="false">
      <c r="A612" s="81" t="n">
        <v>12434</v>
      </c>
      <c r="B612" s="165"/>
      <c r="C612" s="82" t="s">
        <v>25</v>
      </c>
      <c r="D612" s="82" t="n">
        <v>30</v>
      </c>
      <c r="E612" s="82" t="n">
        <v>10</v>
      </c>
      <c r="F612" s="155" t="n">
        <v>0.61</v>
      </c>
      <c r="G612" s="74" t="n">
        <v>104</v>
      </c>
      <c r="H612" s="75" t="s">
        <v>26</v>
      </c>
      <c r="I612" s="82"/>
      <c r="J612" s="84" t="s">
        <v>770</v>
      </c>
      <c r="K612" s="103" t="s">
        <v>404</v>
      </c>
      <c r="L612" s="117" t="n">
        <v>40</v>
      </c>
      <c r="M612" s="80" t="n">
        <f aca="false">(D612*F612)*B612</f>
        <v>0</v>
      </c>
    </row>
    <row r="613" customFormat="false" ht="12.75" hidden="false" customHeight="false" outlineLevel="0" collapsed="false">
      <c r="A613" s="81" t="n">
        <v>12435</v>
      </c>
      <c r="B613" s="165"/>
      <c r="C613" s="82" t="s">
        <v>25</v>
      </c>
      <c r="D613" s="82" t="n">
        <v>30</v>
      </c>
      <c r="E613" s="82" t="n">
        <v>10</v>
      </c>
      <c r="F613" s="155" t="n">
        <v>0.61</v>
      </c>
      <c r="G613" s="74" t="n">
        <v>104</v>
      </c>
      <c r="H613" s="75" t="s">
        <v>26</v>
      </c>
      <c r="I613" s="82"/>
      <c r="J613" s="141" t="s">
        <v>771</v>
      </c>
      <c r="K613" s="103" t="s">
        <v>404</v>
      </c>
      <c r="L613" s="117" t="n">
        <v>40</v>
      </c>
      <c r="M613" s="80" t="n">
        <f aca="false">(D613*F613)*B613</f>
        <v>0</v>
      </c>
    </row>
    <row r="614" customFormat="false" ht="12.75" hidden="false" customHeight="false" outlineLevel="0" collapsed="false">
      <c r="A614" s="81" t="n">
        <v>12436</v>
      </c>
      <c r="B614" s="165"/>
      <c r="C614" s="82" t="s">
        <v>25</v>
      </c>
      <c r="D614" s="82" t="n">
        <v>30</v>
      </c>
      <c r="E614" s="82" t="n">
        <v>10</v>
      </c>
      <c r="F614" s="155" t="n">
        <v>0.61</v>
      </c>
      <c r="G614" s="74" t="n">
        <v>104</v>
      </c>
      <c r="H614" s="75" t="s">
        <v>26</v>
      </c>
      <c r="I614" s="82"/>
      <c r="J614" s="84" t="s">
        <v>772</v>
      </c>
      <c r="K614" s="103" t="s">
        <v>404</v>
      </c>
      <c r="L614" s="117" t="n">
        <v>40</v>
      </c>
      <c r="M614" s="80" t="n">
        <f aca="false">(D614*F614)*B614</f>
        <v>0</v>
      </c>
    </row>
    <row r="615" customFormat="false" ht="12.75" hidden="false" customHeight="false" outlineLevel="0" collapsed="false">
      <c r="A615" s="81" t="n">
        <v>12442</v>
      </c>
      <c r="B615" s="165"/>
      <c r="C615" s="82" t="s">
        <v>25</v>
      </c>
      <c r="D615" s="82" t="n">
        <v>30</v>
      </c>
      <c r="E615" s="82" t="n">
        <v>10</v>
      </c>
      <c r="F615" s="155" t="n">
        <v>0.61</v>
      </c>
      <c r="G615" s="74" t="n">
        <v>104</v>
      </c>
      <c r="H615" s="75" t="s">
        <v>26</v>
      </c>
      <c r="I615" s="82"/>
      <c r="J615" s="141" t="s">
        <v>773</v>
      </c>
      <c r="K615" s="103" t="s">
        <v>404</v>
      </c>
      <c r="L615" s="117" t="n">
        <v>40</v>
      </c>
      <c r="M615" s="80" t="n">
        <f aca="false">(D615*F615)*B615</f>
        <v>0</v>
      </c>
    </row>
    <row r="616" customFormat="false" ht="12.75" hidden="false" customHeight="false" outlineLevel="0" collapsed="false">
      <c r="A616" s="81" t="n">
        <v>12443</v>
      </c>
      <c r="B616" s="165"/>
      <c r="C616" s="82" t="s">
        <v>25</v>
      </c>
      <c r="D616" s="82" t="n">
        <v>30</v>
      </c>
      <c r="E616" s="82" t="n">
        <v>10</v>
      </c>
      <c r="F616" s="155" t="n">
        <v>0.61</v>
      </c>
      <c r="G616" s="74" t="n">
        <v>104</v>
      </c>
      <c r="H616" s="75" t="s">
        <v>26</v>
      </c>
      <c r="I616" s="82"/>
      <c r="J616" s="84" t="s">
        <v>774</v>
      </c>
      <c r="K616" s="103" t="s">
        <v>404</v>
      </c>
      <c r="L616" s="117" t="n">
        <v>40</v>
      </c>
      <c r="M616" s="80" t="n">
        <f aca="false">(D616*F616)*B616</f>
        <v>0</v>
      </c>
    </row>
    <row r="617" customFormat="false" ht="12.75" hidden="false" customHeight="false" outlineLevel="0" collapsed="false">
      <c r="A617" s="81" t="n">
        <v>10255</v>
      </c>
      <c r="B617" s="165"/>
      <c r="C617" s="82" t="s">
        <v>25</v>
      </c>
      <c r="D617" s="82" t="n">
        <v>30</v>
      </c>
      <c r="E617" s="82" t="n">
        <v>10</v>
      </c>
      <c r="F617" s="155" t="n">
        <v>0.57</v>
      </c>
      <c r="G617" s="74" t="n">
        <v>97</v>
      </c>
      <c r="H617" s="75" t="s">
        <v>26</v>
      </c>
      <c r="I617" s="82"/>
      <c r="J617" s="84" t="s">
        <v>429</v>
      </c>
      <c r="K617" s="103" t="s">
        <v>404</v>
      </c>
      <c r="L617" s="117" t="n">
        <v>40</v>
      </c>
      <c r="M617" s="80" t="n">
        <f aca="false">(D617*F617)*B617</f>
        <v>0</v>
      </c>
    </row>
    <row r="618" customFormat="false" ht="12.75" hidden="false" customHeight="false" outlineLevel="0" collapsed="false">
      <c r="A618" s="81" t="n">
        <v>12490</v>
      </c>
      <c r="B618" s="70"/>
      <c r="C618" s="82" t="s">
        <v>25</v>
      </c>
      <c r="D618" s="82" t="n">
        <v>25</v>
      </c>
      <c r="E618" s="82" t="n">
        <v>5</v>
      </c>
      <c r="F618" s="155" t="n">
        <v>0.89</v>
      </c>
      <c r="G618" s="74" t="n">
        <v>151</v>
      </c>
      <c r="H618" s="75" t="s">
        <v>26</v>
      </c>
      <c r="I618" s="82"/>
      <c r="J618" s="84" t="s">
        <v>775</v>
      </c>
      <c r="K618" s="103" t="s">
        <v>776</v>
      </c>
      <c r="L618" s="117" t="n">
        <v>40</v>
      </c>
      <c r="M618" s="80" t="n">
        <f aca="false">(D618*F618)*B618</f>
        <v>0</v>
      </c>
    </row>
    <row r="619" customFormat="false" ht="12.75" hidden="false" customHeight="false" outlineLevel="0" collapsed="false">
      <c r="A619" s="81" t="n">
        <v>12437</v>
      </c>
      <c r="B619" s="70"/>
      <c r="C619" s="82" t="s">
        <v>25</v>
      </c>
      <c r="D619" s="82" t="n">
        <v>30</v>
      </c>
      <c r="E619" s="82" t="n">
        <v>5</v>
      </c>
      <c r="F619" s="155" t="n">
        <v>1.7</v>
      </c>
      <c r="G619" s="74" t="n">
        <v>289</v>
      </c>
      <c r="H619" s="75" t="s">
        <v>26</v>
      </c>
      <c r="I619" s="82"/>
      <c r="J619" s="141" t="s">
        <v>777</v>
      </c>
      <c r="K619" s="103" t="s">
        <v>758</v>
      </c>
      <c r="L619" s="117" t="n">
        <v>40</v>
      </c>
      <c r="M619" s="80" t="n">
        <f aca="false">(D619*F619)*B619</f>
        <v>0</v>
      </c>
    </row>
    <row r="620" customFormat="false" ht="12.75" hidden="false" customHeight="false" outlineLevel="0" collapsed="false">
      <c r="A620" s="81" t="n">
        <v>12495</v>
      </c>
      <c r="B620" s="70"/>
      <c r="C620" s="82" t="s">
        <v>25</v>
      </c>
      <c r="D620" s="82" t="n">
        <v>30</v>
      </c>
      <c r="E620" s="82" t="n">
        <v>3</v>
      </c>
      <c r="F620" s="155" t="n">
        <v>1.73</v>
      </c>
      <c r="G620" s="74" t="n">
        <v>294</v>
      </c>
      <c r="H620" s="75" t="s">
        <v>26</v>
      </c>
      <c r="I620" s="82"/>
      <c r="J620" s="141" t="s">
        <v>778</v>
      </c>
      <c r="K620" s="103" t="s">
        <v>758</v>
      </c>
      <c r="L620" s="117" t="n">
        <v>40</v>
      </c>
      <c r="M620" s="80" t="n">
        <f aca="false">(D620*F620)*B620</f>
        <v>0</v>
      </c>
    </row>
    <row r="621" customFormat="false" ht="12.75" hidden="false" customHeight="false" outlineLevel="0" collapsed="false">
      <c r="A621" s="81" t="n">
        <v>12496</v>
      </c>
      <c r="B621" s="70"/>
      <c r="C621" s="82" t="s">
        <v>25</v>
      </c>
      <c r="D621" s="82" t="n">
        <v>30</v>
      </c>
      <c r="E621" s="82" t="n">
        <v>3</v>
      </c>
      <c r="F621" s="155" t="n">
        <v>1.52</v>
      </c>
      <c r="G621" s="74" t="n">
        <v>258</v>
      </c>
      <c r="H621" s="75" t="s">
        <v>26</v>
      </c>
      <c r="I621" s="82"/>
      <c r="J621" s="141" t="s">
        <v>779</v>
      </c>
      <c r="K621" s="103" t="s">
        <v>758</v>
      </c>
      <c r="L621" s="117" t="n">
        <v>40</v>
      </c>
      <c r="M621" s="80" t="n">
        <f aca="false">(D621*F621)*B621</f>
        <v>0</v>
      </c>
    </row>
    <row r="622" customFormat="false" ht="12.75" hidden="false" customHeight="false" outlineLevel="0" collapsed="false">
      <c r="A622" s="81" t="n">
        <v>12438</v>
      </c>
      <c r="B622" s="115"/>
      <c r="C622" s="82" t="s">
        <v>25</v>
      </c>
      <c r="D622" s="82" t="n">
        <v>30</v>
      </c>
      <c r="E622" s="82" t="n">
        <v>10</v>
      </c>
      <c r="F622" s="155" t="n">
        <v>0.67</v>
      </c>
      <c r="G622" s="74" t="n">
        <v>114</v>
      </c>
      <c r="H622" s="75" t="s">
        <v>26</v>
      </c>
      <c r="I622" s="82"/>
      <c r="J622" s="84" t="s">
        <v>780</v>
      </c>
      <c r="K622" s="103" t="s">
        <v>404</v>
      </c>
      <c r="L622" s="117" t="n">
        <v>40</v>
      </c>
      <c r="M622" s="80" t="n">
        <f aca="false">(D622*F622)*B622</f>
        <v>0</v>
      </c>
    </row>
    <row r="623" customFormat="false" ht="12.75" hidden="false" customHeight="false" outlineLevel="0" collapsed="false">
      <c r="A623" s="81" t="n">
        <v>12439</v>
      </c>
      <c r="B623" s="115"/>
      <c r="C623" s="82" t="s">
        <v>25</v>
      </c>
      <c r="D623" s="82" t="n">
        <v>30</v>
      </c>
      <c r="E623" s="82" t="n">
        <v>10</v>
      </c>
      <c r="F623" s="155" t="n">
        <v>0.57</v>
      </c>
      <c r="G623" s="74" t="n">
        <v>97</v>
      </c>
      <c r="H623" s="75" t="s">
        <v>26</v>
      </c>
      <c r="I623" s="82"/>
      <c r="J623" s="141" t="s">
        <v>446</v>
      </c>
      <c r="K623" s="103" t="s">
        <v>404</v>
      </c>
      <c r="L623" s="117" t="n">
        <v>41</v>
      </c>
      <c r="M623" s="80" t="n">
        <f aca="false">(D623*F623)*B623</f>
        <v>0</v>
      </c>
    </row>
    <row r="624" customFormat="false" ht="12.75" hidden="false" customHeight="false" outlineLevel="0" collapsed="false">
      <c r="A624" s="81" t="n">
        <v>12440</v>
      </c>
      <c r="B624" s="115"/>
      <c r="C624" s="82" t="s">
        <v>25</v>
      </c>
      <c r="D624" s="82" t="n">
        <v>25</v>
      </c>
      <c r="E624" s="82" t="n">
        <v>10</v>
      </c>
      <c r="F624" s="155" t="n">
        <v>0.86</v>
      </c>
      <c r="G624" s="74" t="n">
        <v>146</v>
      </c>
      <c r="H624" s="75" t="s">
        <v>26</v>
      </c>
      <c r="I624" s="82"/>
      <c r="J624" s="84" t="s">
        <v>781</v>
      </c>
      <c r="K624" s="103" t="s">
        <v>78</v>
      </c>
      <c r="L624" s="117" t="n">
        <v>41</v>
      </c>
      <c r="M624" s="80" t="n">
        <f aca="false">(D624*F624)*B624</f>
        <v>0</v>
      </c>
    </row>
    <row r="625" customFormat="false" ht="12.75" hidden="false" customHeight="false" outlineLevel="0" collapsed="false">
      <c r="A625" s="81" t="n">
        <v>12441</v>
      </c>
      <c r="B625" s="115"/>
      <c r="C625" s="82" t="s">
        <v>25</v>
      </c>
      <c r="D625" s="82" t="n">
        <v>25</v>
      </c>
      <c r="E625" s="82" t="n">
        <v>5</v>
      </c>
      <c r="F625" s="155" t="n">
        <v>0.56</v>
      </c>
      <c r="G625" s="74" t="n">
        <v>95</v>
      </c>
      <c r="H625" s="75" t="s">
        <v>26</v>
      </c>
      <c r="I625" s="82"/>
      <c r="J625" s="141" t="s">
        <v>782</v>
      </c>
      <c r="K625" s="103" t="s">
        <v>78</v>
      </c>
      <c r="L625" s="117" t="n">
        <v>41</v>
      </c>
      <c r="M625" s="80" t="n">
        <f aca="false">(D625*F625)*B625</f>
        <v>0</v>
      </c>
    </row>
    <row r="626" customFormat="false" ht="12.75" hidden="false" customHeight="false" outlineLevel="0" collapsed="false">
      <c r="A626" s="81" t="n">
        <v>12444</v>
      </c>
      <c r="B626" s="115"/>
      <c r="C626" s="82" t="s">
        <v>25</v>
      </c>
      <c r="D626" s="82" t="n">
        <v>25</v>
      </c>
      <c r="E626" s="82" t="n">
        <v>10</v>
      </c>
      <c r="F626" s="155" t="n">
        <v>1.16</v>
      </c>
      <c r="G626" s="74" t="n">
        <v>197</v>
      </c>
      <c r="H626" s="75" t="s">
        <v>26</v>
      </c>
      <c r="I626" s="82"/>
      <c r="J626" s="141" t="s">
        <v>783</v>
      </c>
      <c r="K626" s="103" t="s">
        <v>404</v>
      </c>
      <c r="L626" s="117" t="n">
        <v>41</v>
      </c>
      <c r="M626" s="80" t="n">
        <f aca="false">(D626*F626)*B626</f>
        <v>0</v>
      </c>
    </row>
    <row r="627" customFormat="false" ht="12.75" hidden="false" customHeight="false" outlineLevel="0" collapsed="false">
      <c r="A627" s="81" t="n">
        <v>10265</v>
      </c>
      <c r="B627" s="70"/>
      <c r="C627" s="82" t="s">
        <v>25</v>
      </c>
      <c r="D627" s="82" t="n">
        <v>30</v>
      </c>
      <c r="E627" s="82" t="n">
        <v>5</v>
      </c>
      <c r="F627" s="155" t="n">
        <v>0.84</v>
      </c>
      <c r="G627" s="74" t="n">
        <v>143</v>
      </c>
      <c r="H627" s="75" t="s">
        <v>26</v>
      </c>
      <c r="I627" s="82"/>
      <c r="J627" s="141" t="s">
        <v>784</v>
      </c>
      <c r="K627" s="103" t="s">
        <v>404</v>
      </c>
      <c r="L627" s="117" t="n">
        <v>41</v>
      </c>
      <c r="M627" s="80" t="n">
        <f aca="false">(D627*F627)*B627</f>
        <v>0</v>
      </c>
    </row>
    <row r="628" customFormat="false" ht="12.75" hidden="false" customHeight="false" outlineLevel="0" collapsed="false">
      <c r="A628" s="81"/>
      <c r="B628" s="149"/>
      <c r="C628" s="81"/>
      <c r="D628" s="81"/>
      <c r="E628" s="170"/>
      <c r="F628" s="155"/>
      <c r="G628" s="74" t="n">
        <v>0</v>
      </c>
      <c r="H628" s="161"/>
      <c r="I628" s="82"/>
      <c r="J628" s="171" t="s">
        <v>457</v>
      </c>
      <c r="K628" s="103"/>
      <c r="L628" s="117"/>
      <c r="M628" s="80" t="s">
        <v>4</v>
      </c>
    </row>
    <row r="629" customFormat="false" ht="12.75" hidden="false" customHeight="false" outlineLevel="0" collapsed="false">
      <c r="A629" s="81" t="n">
        <v>10102</v>
      </c>
      <c r="B629" s="173"/>
      <c r="C629" s="82" t="s">
        <v>25</v>
      </c>
      <c r="D629" s="82" t="n">
        <v>20</v>
      </c>
      <c r="E629" s="82" t="n">
        <v>3</v>
      </c>
      <c r="F629" s="155" t="n">
        <v>1.2</v>
      </c>
      <c r="G629" s="74" t="n">
        <v>204</v>
      </c>
      <c r="H629" s="75" t="s">
        <v>26</v>
      </c>
      <c r="I629" s="82"/>
      <c r="J629" s="141" t="s">
        <v>785</v>
      </c>
      <c r="K629" s="103" t="s">
        <v>92</v>
      </c>
      <c r="L629" s="117" t="n">
        <v>41</v>
      </c>
      <c r="M629" s="80" t="n">
        <f aca="false">(D629*F629)*B629</f>
        <v>0</v>
      </c>
    </row>
    <row r="630" customFormat="false" ht="12.75" hidden="false" customHeight="false" outlineLevel="0" collapsed="false">
      <c r="A630" s="81" t="n">
        <v>10103</v>
      </c>
      <c r="B630" s="165"/>
      <c r="C630" s="82" t="s">
        <v>25</v>
      </c>
      <c r="D630" s="82" t="n">
        <v>20</v>
      </c>
      <c r="E630" s="82" t="n">
        <v>3</v>
      </c>
      <c r="F630" s="155" t="n">
        <v>1.48</v>
      </c>
      <c r="G630" s="74" t="n">
        <v>252</v>
      </c>
      <c r="H630" s="75" t="s">
        <v>26</v>
      </c>
      <c r="I630" s="82"/>
      <c r="J630" s="141" t="s">
        <v>786</v>
      </c>
      <c r="K630" s="103" t="s">
        <v>92</v>
      </c>
      <c r="L630" s="117" t="n">
        <v>41</v>
      </c>
      <c r="M630" s="80" t="n">
        <f aca="false">(D630*F630)*B630</f>
        <v>0</v>
      </c>
    </row>
    <row r="631" customFormat="false" ht="12.75" hidden="false" customHeight="false" outlineLevel="0" collapsed="false">
      <c r="A631" s="81" t="n">
        <v>10105</v>
      </c>
      <c r="B631" s="165"/>
      <c r="C631" s="82" t="s">
        <v>25</v>
      </c>
      <c r="D631" s="82" t="n">
        <v>20</v>
      </c>
      <c r="E631" s="82" t="n">
        <v>3</v>
      </c>
      <c r="F631" s="155" t="n">
        <v>1.48</v>
      </c>
      <c r="G631" s="74" t="n">
        <v>252</v>
      </c>
      <c r="H631" s="75" t="s">
        <v>26</v>
      </c>
      <c r="I631" s="82"/>
      <c r="J631" s="141" t="s">
        <v>787</v>
      </c>
      <c r="K631" s="103" t="s">
        <v>92</v>
      </c>
      <c r="L631" s="117" t="n">
        <v>41</v>
      </c>
      <c r="M631" s="80" t="n">
        <f aca="false">(D631*F631)*B631</f>
        <v>0</v>
      </c>
    </row>
    <row r="632" customFormat="false" ht="12.75" hidden="false" customHeight="false" outlineLevel="0" collapsed="false">
      <c r="A632" s="81" t="n">
        <v>10112</v>
      </c>
      <c r="B632" s="165"/>
      <c r="C632" s="82" t="s">
        <v>25</v>
      </c>
      <c r="D632" s="82" t="n">
        <v>20</v>
      </c>
      <c r="E632" s="82" t="n">
        <v>3</v>
      </c>
      <c r="F632" s="155" t="n">
        <v>1.18</v>
      </c>
      <c r="G632" s="74" t="n">
        <v>201</v>
      </c>
      <c r="H632" s="75" t="s">
        <v>26</v>
      </c>
      <c r="I632" s="82"/>
      <c r="J632" s="141" t="s">
        <v>788</v>
      </c>
      <c r="K632" s="103" t="s">
        <v>92</v>
      </c>
      <c r="L632" s="117" t="n">
        <v>41</v>
      </c>
      <c r="M632" s="80" t="n">
        <f aca="false">(D632*F632)*B632</f>
        <v>0</v>
      </c>
    </row>
    <row r="633" customFormat="false" ht="12.75" hidden="false" customHeight="false" outlineLevel="0" collapsed="false">
      <c r="A633" s="81" t="n">
        <v>10114</v>
      </c>
      <c r="B633" s="165"/>
      <c r="C633" s="82" t="s">
        <v>25</v>
      </c>
      <c r="D633" s="82" t="n">
        <v>20</v>
      </c>
      <c r="E633" s="82" t="n">
        <v>3</v>
      </c>
      <c r="F633" s="155" t="n">
        <v>1.18</v>
      </c>
      <c r="G633" s="74" t="n">
        <v>201</v>
      </c>
      <c r="H633" s="75" t="s">
        <v>26</v>
      </c>
      <c r="I633" s="82"/>
      <c r="J633" s="141" t="s">
        <v>789</v>
      </c>
      <c r="K633" s="103" t="s">
        <v>92</v>
      </c>
      <c r="L633" s="117" t="n">
        <v>41</v>
      </c>
      <c r="M633" s="80" t="n">
        <f aca="false">(D633*F633)*B633</f>
        <v>0</v>
      </c>
    </row>
    <row r="634" customFormat="false" ht="12.75" hidden="false" customHeight="false" outlineLevel="0" collapsed="false">
      <c r="A634" s="81" t="n">
        <v>10121</v>
      </c>
      <c r="B634" s="165"/>
      <c r="C634" s="82" t="s">
        <v>25</v>
      </c>
      <c r="D634" s="82" t="n">
        <v>20</v>
      </c>
      <c r="E634" s="82" t="n">
        <v>3</v>
      </c>
      <c r="F634" s="155" t="n">
        <v>1.48</v>
      </c>
      <c r="G634" s="74" t="n">
        <v>252</v>
      </c>
      <c r="H634" s="75" t="s">
        <v>26</v>
      </c>
      <c r="I634" s="82"/>
      <c r="J634" s="141" t="s">
        <v>790</v>
      </c>
      <c r="K634" s="103" t="s">
        <v>92</v>
      </c>
      <c r="L634" s="117" t="n">
        <v>41</v>
      </c>
      <c r="M634" s="80" t="n">
        <f aca="false">(D634*F634)*B634</f>
        <v>0</v>
      </c>
    </row>
    <row r="635" customFormat="false" ht="12.75" hidden="false" customHeight="false" outlineLevel="0" collapsed="false">
      <c r="A635" s="81" t="n">
        <v>10124</v>
      </c>
      <c r="B635" s="165"/>
      <c r="C635" s="82" t="s">
        <v>25</v>
      </c>
      <c r="D635" s="82" t="n">
        <v>20</v>
      </c>
      <c r="E635" s="82" t="n">
        <v>3</v>
      </c>
      <c r="F635" s="155" t="n">
        <v>1.48</v>
      </c>
      <c r="G635" s="74" t="n">
        <v>252</v>
      </c>
      <c r="H635" s="75" t="s">
        <v>26</v>
      </c>
      <c r="I635" s="82"/>
      <c r="J635" s="141" t="s">
        <v>791</v>
      </c>
      <c r="K635" s="103" t="s">
        <v>92</v>
      </c>
      <c r="L635" s="117" t="n">
        <v>41</v>
      </c>
      <c r="M635" s="80" t="n">
        <f aca="false">(D635*F635)*B635</f>
        <v>0</v>
      </c>
    </row>
    <row r="636" customFormat="false" ht="12.75" hidden="false" customHeight="false" outlineLevel="0" collapsed="false">
      <c r="A636" s="81" t="n">
        <v>10143</v>
      </c>
      <c r="B636" s="165"/>
      <c r="C636" s="82" t="s">
        <v>25</v>
      </c>
      <c r="D636" s="82" t="n">
        <v>20</v>
      </c>
      <c r="E636" s="82" t="n">
        <v>2</v>
      </c>
      <c r="F636" s="155" t="n">
        <v>1.59</v>
      </c>
      <c r="G636" s="74" t="n">
        <v>270</v>
      </c>
      <c r="H636" s="75" t="s">
        <v>26</v>
      </c>
      <c r="I636" s="82"/>
      <c r="J636" s="141" t="s">
        <v>533</v>
      </c>
      <c r="K636" s="103" t="s">
        <v>792</v>
      </c>
      <c r="L636" s="117" t="n">
        <v>41</v>
      </c>
      <c r="M636" s="80" t="n">
        <f aca="false">(D636*F636)*B636</f>
        <v>0</v>
      </c>
    </row>
    <row r="637" customFormat="false" ht="12.75" hidden="false" customHeight="false" outlineLevel="0" collapsed="false">
      <c r="A637" s="81" t="n">
        <v>10144</v>
      </c>
      <c r="B637" s="165"/>
      <c r="C637" s="82" t="s">
        <v>25</v>
      </c>
      <c r="D637" s="82" t="n">
        <v>20</v>
      </c>
      <c r="E637" s="82" t="n">
        <v>2</v>
      </c>
      <c r="F637" s="155" t="n">
        <v>1.59</v>
      </c>
      <c r="G637" s="74" t="n">
        <v>270</v>
      </c>
      <c r="H637" s="75" t="s">
        <v>26</v>
      </c>
      <c r="I637" s="82"/>
      <c r="J637" s="141" t="s">
        <v>793</v>
      </c>
      <c r="K637" s="103" t="s">
        <v>792</v>
      </c>
      <c r="L637" s="117" t="n">
        <v>42</v>
      </c>
      <c r="M637" s="80" t="n">
        <f aca="false">(D637*F637)*B637</f>
        <v>0</v>
      </c>
    </row>
    <row r="638" customFormat="false" ht="12.75" hidden="false" customHeight="false" outlineLevel="0" collapsed="false">
      <c r="A638" s="81" t="n">
        <v>10151</v>
      </c>
      <c r="B638" s="165"/>
      <c r="C638" s="82" t="s">
        <v>25</v>
      </c>
      <c r="D638" s="82" t="n">
        <v>20</v>
      </c>
      <c r="E638" s="82" t="n">
        <v>1</v>
      </c>
      <c r="F638" s="155" t="n">
        <v>1</v>
      </c>
      <c r="G638" s="74" t="n">
        <v>170</v>
      </c>
      <c r="H638" s="75" t="s">
        <v>26</v>
      </c>
      <c r="I638" s="82"/>
      <c r="J638" s="141" t="s">
        <v>794</v>
      </c>
      <c r="K638" s="103" t="s">
        <v>792</v>
      </c>
      <c r="L638" s="117" t="n">
        <v>42</v>
      </c>
      <c r="M638" s="80" t="n">
        <f aca="false">(D638*F638)*B638</f>
        <v>0</v>
      </c>
    </row>
    <row r="639" customFormat="false" ht="12.75" hidden="false" customHeight="false" outlineLevel="0" collapsed="false">
      <c r="A639" s="81"/>
      <c r="B639" s="149"/>
      <c r="C639" s="81"/>
      <c r="D639" s="81"/>
      <c r="E639" s="170"/>
      <c r="F639" s="155"/>
      <c r="G639" s="74" t="n">
        <v>0</v>
      </c>
      <c r="H639" s="161"/>
      <c r="I639" s="82"/>
      <c r="J639" s="171" t="s">
        <v>795</v>
      </c>
      <c r="K639" s="103"/>
      <c r="L639" s="117"/>
      <c r="M639" s="80" t="s">
        <v>4</v>
      </c>
    </row>
    <row r="640" customFormat="false" ht="12.75" hidden="false" customHeight="false" outlineLevel="0" collapsed="false">
      <c r="A640" s="81" t="n">
        <v>10381</v>
      </c>
      <c r="B640" s="173"/>
      <c r="C640" s="82" t="s">
        <v>25</v>
      </c>
      <c r="D640" s="82" t="n">
        <v>15</v>
      </c>
      <c r="E640" s="82" t="n">
        <v>1</v>
      </c>
      <c r="F640" s="155" t="n">
        <v>1.26</v>
      </c>
      <c r="G640" s="74" t="n">
        <v>214</v>
      </c>
      <c r="H640" s="75" t="s">
        <v>26</v>
      </c>
      <c r="I640" s="82"/>
      <c r="J640" s="141" t="s">
        <v>796</v>
      </c>
      <c r="K640" s="103" t="s">
        <v>758</v>
      </c>
      <c r="L640" s="117" t="n">
        <v>42</v>
      </c>
      <c r="M640" s="80" t="n">
        <f aca="false">(D640*F640)*B640</f>
        <v>0</v>
      </c>
    </row>
    <row r="641" customFormat="false" ht="12.75" hidden="false" customHeight="false" outlineLevel="0" collapsed="false">
      <c r="A641" s="81" t="n">
        <v>10383</v>
      </c>
      <c r="B641" s="165"/>
      <c r="C641" s="82" t="s">
        <v>25</v>
      </c>
      <c r="D641" s="82" t="n">
        <v>15</v>
      </c>
      <c r="E641" s="82" t="n">
        <v>1</v>
      </c>
      <c r="F641" s="155" t="n">
        <v>1.31</v>
      </c>
      <c r="G641" s="74" t="n">
        <v>223</v>
      </c>
      <c r="H641" s="75" t="s">
        <v>26</v>
      </c>
      <c r="I641" s="82"/>
      <c r="J641" s="141" t="s">
        <v>797</v>
      </c>
      <c r="K641" s="103" t="s">
        <v>758</v>
      </c>
      <c r="L641" s="117" t="n">
        <v>42</v>
      </c>
      <c r="M641" s="80" t="n">
        <f aca="false">(D641*F641)*B641</f>
        <v>0</v>
      </c>
    </row>
    <row r="642" customFormat="false" ht="12.75" hidden="false" customHeight="false" outlineLevel="0" collapsed="false">
      <c r="A642" s="81" t="n">
        <v>10384</v>
      </c>
      <c r="B642" s="165"/>
      <c r="C642" s="82" t="s">
        <v>25</v>
      </c>
      <c r="D642" s="82" t="n">
        <v>15</v>
      </c>
      <c r="E642" s="82" t="n">
        <v>1</v>
      </c>
      <c r="F642" s="155" t="n">
        <v>1.31</v>
      </c>
      <c r="G642" s="74" t="n">
        <v>223</v>
      </c>
      <c r="H642" s="75" t="s">
        <v>26</v>
      </c>
      <c r="I642" s="82"/>
      <c r="J642" s="141" t="s">
        <v>798</v>
      </c>
      <c r="K642" s="103" t="s">
        <v>758</v>
      </c>
      <c r="L642" s="117" t="n">
        <v>42</v>
      </c>
      <c r="M642" s="80" t="n">
        <f aca="false">(D642*F642)*B642</f>
        <v>0</v>
      </c>
    </row>
    <row r="643" customFormat="false" ht="12.75" hidden="false" customHeight="false" outlineLevel="0" collapsed="false">
      <c r="A643" s="81" t="n">
        <v>10385</v>
      </c>
      <c r="B643" s="165"/>
      <c r="C643" s="82" t="s">
        <v>25</v>
      </c>
      <c r="D643" s="82" t="n">
        <v>15</v>
      </c>
      <c r="E643" s="82" t="n">
        <v>1</v>
      </c>
      <c r="F643" s="155" t="n">
        <v>1.23</v>
      </c>
      <c r="G643" s="74" t="n">
        <v>209</v>
      </c>
      <c r="H643" s="75" t="s">
        <v>26</v>
      </c>
      <c r="I643" s="82"/>
      <c r="J643" s="141" t="s">
        <v>799</v>
      </c>
      <c r="K643" s="103" t="s">
        <v>758</v>
      </c>
      <c r="L643" s="117" t="n">
        <v>42</v>
      </c>
      <c r="M643" s="80" t="n">
        <f aca="false">(D643*F643)*B643</f>
        <v>0</v>
      </c>
    </row>
    <row r="644" customFormat="false" ht="12.75" hidden="false" customHeight="false" outlineLevel="0" collapsed="false">
      <c r="A644" s="81" t="n">
        <v>10386</v>
      </c>
      <c r="B644" s="165"/>
      <c r="C644" s="82" t="s">
        <v>25</v>
      </c>
      <c r="D644" s="82" t="n">
        <v>15</v>
      </c>
      <c r="E644" s="82" t="n">
        <v>1</v>
      </c>
      <c r="F644" s="155" t="n">
        <v>1.31</v>
      </c>
      <c r="G644" s="74" t="n">
        <v>223</v>
      </c>
      <c r="H644" s="75" t="s">
        <v>26</v>
      </c>
      <c r="I644" s="82"/>
      <c r="J644" s="141" t="s">
        <v>800</v>
      </c>
      <c r="K644" s="103" t="s">
        <v>758</v>
      </c>
      <c r="L644" s="117" t="n">
        <v>42</v>
      </c>
      <c r="M644" s="80" t="n">
        <f aca="false">(D644*F644)*B644</f>
        <v>0</v>
      </c>
    </row>
    <row r="645" customFormat="false" ht="12.75" hidden="false" customHeight="false" outlineLevel="0" collapsed="false">
      <c r="A645" s="81" t="n">
        <v>10387</v>
      </c>
      <c r="B645" s="165"/>
      <c r="C645" s="82" t="s">
        <v>25</v>
      </c>
      <c r="D645" s="82" t="n">
        <v>15</v>
      </c>
      <c r="E645" s="82" t="n">
        <v>1</v>
      </c>
      <c r="F645" s="155" t="n">
        <v>1.23</v>
      </c>
      <c r="G645" s="74" t="n">
        <v>209</v>
      </c>
      <c r="H645" s="75" t="s">
        <v>26</v>
      </c>
      <c r="I645" s="82"/>
      <c r="J645" s="141" t="s">
        <v>801</v>
      </c>
      <c r="K645" s="103" t="s">
        <v>758</v>
      </c>
      <c r="L645" s="117" t="n">
        <v>42</v>
      </c>
      <c r="M645" s="80" t="n">
        <f aca="false">(D645*F645)*B645</f>
        <v>0</v>
      </c>
    </row>
    <row r="646" customFormat="false" ht="12.75" hidden="false" customHeight="false" outlineLevel="0" collapsed="false">
      <c r="A646" s="81" t="n">
        <v>10396</v>
      </c>
      <c r="B646" s="165"/>
      <c r="C646" s="82" t="s">
        <v>25</v>
      </c>
      <c r="D646" s="82" t="n">
        <v>15</v>
      </c>
      <c r="E646" s="82" t="n">
        <v>1</v>
      </c>
      <c r="F646" s="155" t="n">
        <v>1.26</v>
      </c>
      <c r="G646" s="74" t="n">
        <v>214</v>
      </c>
      <c r="H646" s="75" t="s">
        <v>26</v>
      </c>
      <c r="I646" s="82"/>
      <c r="J646" s="141" t="s">
        <v>802</v>
      </c>
      <c r="K646" s="103" t="s">
        <v>758</v>
      </c>
      <c r="L646" s="117" t="n">
        <v>42</v>
      </c>
      <c r="M646" s="80" t="n">
        <f aca="false">(D646*F646)*B646</f>
        <v>0</v>
      </c>
    </row>
    <row r="647" customFormat="false" ht="12.75" hidden="false" customHeight="false" outlineLevel="0" collapsed="false">
      <c r="A647" s="81"/>
      <c r="B647" s="81"/>
      <c r="C647" s="81"/>
      <c r="D647" s="81"/>
      <c r="E647" s="170"/>
      <c r="F647" s="155"/>
      <c r="G647" s="74" t="n">
        <v>0</v>
      </c>
      <c r="H647" s="161"/>
      <c r="I647" s="82"/>
      <c r="J647" s="171" t="s">
        <v>803</v>
      </c>
      <c r="K647" s="103"/>
      <c r="L647" s="117"/>
      <c r="M647" s="80" t="s">
        <v>4</v>
      </c>
    </row>
    <row r="648" customFormat="false" ht="12.75" hidden="false" customHeight="false" outlineLevel="0" collapsed="false">
      <c r="A648" s="81" t="n">
        <v>10470</v>
      </c>
      <c r="B648" s="173"/>
      <c r="C648" s="82" t="s">
        <v>25</v>
      </c>
      <c r="D648" s="82" t="n">
        <v>15</v>
      </c>
      <c r="E648" s="82" t="n">
        <v>1</v>
      </c>
      <c r="F648" s="155" t="n">
        <v>0.97</v>
      </c>
      <c r="G648" s="74" t="n">
        <v>165</v>
      </c>
      <c r="H648" s="75" t="s">
        <v>26</v>
      </c>
      <c r="I648" s="82"/>
      <c r="J648" s="141" t="s">
        <v>804</v>
      </c>
      <c r="K648" s="103" t="s">
        <v>758</v>
      </c>
      <c r="L648" s="117" t="n">
        <v>42</v>
      </c>
      <c r="M648" s="80" t="n">
        <f aca="false">(D648*F648)*B648</f>
        <v>0</v>
      </c>
    </row>
    <row r="649" customFormat="false" ht="12.75" hidden="false" customHeight="false" outlineLevel="0" collapsed="false">
      <c r="A649" s="81"/>
      <c r="B649" s="81"/>
      <c r="C649" s="81"/>
      <c r="D649" s="81"/>
      <c r="E649" s="170"/>
      <c r="F649" s="155"/>
      <c r="G649" s="74" t="n">
        <v>0</v>
      </c>
      <c r="H649" s="161"/>
      <c r="I649" s="82"/>
      <c r="J649" s="171" t="s">
        <v>805</v>
      </c>
      <c r="K649" s="103"/>
      <c r="L649" s="117"/>
      <c r="M649" s="80" t="s">
        <v>4</v>
      </c>
    </row>
    <row r="650" customFormat="false" ht="12.75" hidden="false" customHeight="false" outlineLevel="0" collapsed="false">
      <c r="A650" s="81" t="n">
        <v>10443</v>
      </c>
      <c r="B650" s="173"/>
      <c r="C650" s="82" t="s">
        <v>25</v>
      </c>
      <c r="D650" s="82" t="n">
        <v>15</v>
      </c>
      <c r="E650" s="82" t="n">
        <v>1</v>
      </c>
      <c r="F650" s="155" t="n">
        <v>0.85</v>
      </c>
      <c r="G650" s="74" t="n">
        <v>145</v>
      </c>
      <c r="H650" s="75" t="s">
        <v>26</v>
      </c>
      <c r="I650" s="82"/>
      <c r="J650" s="141" t="s">
        <v>806</v>
      </c>
      <c r="K650" s="103" t="s">
        <v>758</v>
      </c>
      <c r="L650" s="117" t="n">
        <v>42</v>
      </c>
      <c r="M650" s="80" t="n">
        <f aca="false">(D650*F650)*B650</f>
        <v>0</v>
      </c>
    </row>
    <row r="651" customFormat="false" ht="12.75" hidden="false" customHeight="false" outlineLevel="0" collapsed="false">
      <c r="A651" s="81" t="n">
        <v>10444</v>
      </c>
      <c r="B651" s="173"/>
      <c r="C651" s="82" t="s">
        <v>25</v>
      </c>
      <c r="D651" s="82" t="n">
        <v>15</v>
      </c>
      <c r="E651" s="82" t="n">
        <v>1</v>
      </c>
      <c r="F651" s="155" t="n">
        <v>1.09</v>
      </c>
      <c r="G651" s="74" t="n">
        <v>185</v>
      </c>
      <c r="H651" s="75" t="s">
        <v>26</v>
      </c>
      <c r="I651" s="82"/>
      <c r="J651" s="141" t="s">
        <v>807</v>
      </c>
      <c r="K651" s="103" t="s">
        <v>758</v>
      </c>
      <c r="L651" s="117" t="n">
        <v>42</v>
      </c>
      <c r="M651" s="80" t="n">
        <f aca="false">(D651*F651)*B651</f>
        <v>0</v>
      </c>
    </row>
    <row r="652" customFormat="false" ht="12.75" hidden="false" customHeight="false" outlineLevel="0" collapsed="false">
      <c r="A652" s="81"/>
      <c r="B652" s="149"/>
      <c r="C652" s="81"/>
      <c r="D652" s="81"/>
      <c r="E652" s="170"/>
      <c r="F652" s="155"/>
      <c r="G652" s="74" t="n">
        <v>0</v>
      </c>
      <c r="H652" s="161"/>
      <c r="I652" s="82"/>
      <c r="J652" s="171" t="s">
        <v>808</v>
      </c>
      <c r="K652" s="103"/>
      <c r="L652" s="117"/>
      <c r="M652" s="80" t="s">
        <v>4</v>
      </c>
    </row>
    <row r="653" customFormat="false" ht="12.75" hidden="false" customHeight="false" outlineLevel="0" collapsed="false">
      <c r="A653" s="81" t="n">
        <v>10401</v>
      </c>
      <c r="B653" s="173"/>
      <c r="C653" s="82" t="s">
        <v>25</v>
      </c>
      <c r="D653" s="82" t="n">
        <v>10</v>
      </c>
      <c r="E653" s="82" t="n">
        <v>1</v>
      </c>
      <c r="F653" s="155" t="n">
        <v>2.08</v>
      </c>
      <c r="G653" s="74" t="n">
        <v>354</v>
      </c>
      <c r="H653" s="75" t="s">
        <v>26</v>
      </c>
      <c r="I653" s="82"/>
      <c r="J653" s="141" t="s">
        <v>809</v>
      </c>
      <c r="K653" s="103" t="s">
        <v>810</v>
      </c>
      <c r="L653" s="117" t="n">
        <v>42</v>
      </c>
      <c r="M653" s="80" t="n">
        <f aca="false">(D653*F653)*B653</f>
        <v>0</v>
      </c>
    </row>
    <row r="654" customFormat="false" ht="12.75" hidden="false" customHeight="false" outlineLevel="0" collapsed="false">
      <c r="A654" s="81" t="n">
        <v>10402</v>
      </c>
      <c r="B654" s="173"/>
      <c r="C654" s="82" t="s">
        <v>25</v>
      </c>
      <c r="D654" s="82" t="n">
        <v>10</v>
      </c>
      <c r="E654" s="82" t="n">
        <v>1</v>
      </c>
      <c r="F654" s="155" t="n">
        <v>2.08</v>
      </c>
      <c r="G654" s="74" t="n">
        <v>354</v>
      </c>
      <c r="H654" s="75" t="s">
        <v>26</v>
      </c>
      <c r="I654" s="82"/>
      <c r="J654" s="141" t="s">
        <v>811</v>
      </c>
      <c r="K654" s="103" t="s">
        <v>810</v>
      </c>
      <c r="L654" s="117" t="n">
        <v>42</v>
      </c>
      <c r="M654" s="80" t="n">
        <f aca="false">(D654*F654)*B654</f>
        <v>0</v>
      </c>
    </row>
    <row r="655" customFormat="false" ht="12.75" hidden="false" customHeight="false" outlineLevel="0" collapsed="false">
      <c r="A655" s="81" t="n">
        <v>10403</v>
      </c>
      <c r="B655" s="165"/>
      <c r="C655" s="82" t="s">
        <v>25</v>
      </c>
      <c r="D655" s="82" t="n">
        <v>10</v>
      </c>
      <c r="E655" s="82" t="n">
        <v>1</v>
      </c>
      <c r="F655" s="155" t="n">
        <v>2.01</v>
      </c>
      <c r="G655" s="74" t="n">
        <v>342</v>
      </c>
      <c r="H655" s="75" t="s">
        <v>26</v>
      </c>
      <c r="I655" s="82"/>
      <c r="J655" s="141" t="s">
        <v>812</v>
      </c>
      <c r="K655" s="147" t="s">
        <v>810</v>
      </c>
      <c r="L655" s="117" t="n">
        <v>42</v>
      </c>
      <c r="M655" s="80" t="n">
        <f aca="false">(D655*F655)*B655</f>
        <v>0</v>
      </c>
    </row>
    <row r="656" customFormat="false" ht="12.75" hidden="false" customHeight="false" outlineLevel="0" collapsed="false">
      <c r="A656" s="81" t="n">
        <v>10405</v>
      </c>
      <c r="B656" s="165"/>
      <c r="C656" s="82" t="s">
        <v>25</v>
      </c>
      <c r="D656" s="82" t="n">
        <v>10</v>
      </c>
      <c r="E656" s="82" t="n">
        <v>1</v>
      </c>
      <c r="F656" s="155" t="n">
        <v>2.51</v>
      </c>
      <c r="G656" s="74" t="n">
        <v>427</v>
      </c>
      <c r="H656" s="75" t="s">
        <v>26</v>
      </c>
      <c r="I656" s="82"/>
      <c r="J656" s="141" t="s">
        <v>551</v>
      </c>
      <c r="K656" s="103" t="s">
        <v>810</v>
      </c>
      <c r="L656" s="117" t="n">
        <v>42</v>
      </c>
      <c r="M656" s="80" t="n">
        <f aca="false">(D656*F656)*B656</f>
        <v>0</v>
      </c>
    </row>
    <row r="657" customFormat="false" ht="12.75" hidden="false" customHeight="false" outlineLevel="0" collapsed="false">
      <c r="A657" s="81" t="n">
        <v>10406</v>
      </c>
      <c r="B657" s="165"/>
      <c r="C657" s="82" t="s">
        <v>25</v>
      </c>
      <c r="D657" s="82" t="n">
        <v>10</v>
      </c>
      <c r="E657" s="82" t="n">
        <v>1</v>
      </c>
      <c r="F657" s="155" t="n">
        <v>2.08</v>
      </c>
      <c r="G657" s="74" t="n">
        <v>354</v>
      </c>
      <c r="H657" s="75" t="s">
        <v>26</v>
      </c>
      <c r="I657" s="82"/>
      <c r="J657" s="141" t="s">
        <v>813</v>
      </c>
      <c r="K657" s="103" t="s">
        <v>810</v>
      </c>
      <c r="L657" s="117" t="n">
        <v>43</v>
      </c>
      <c r="M657" s="80" t="n">
        <f aca="false">(D657*F657)*B657</f>
        <v>0</v>
      </c>
    </row>
    <row r="658" customFormat="false" ht="12.75" hidden="false" customHeight="false" outlineLevel="0" collapsed="false">
      <c r="A658" s="81" t="n">
        <v>10411</v>
      </c>
      <c r="B658" s="165"/>
      <c r="C658" s="82" t="s">
        <v>25</v>
      </c>
      <c r="D658" s="82" t="n">
        <v>10</v>
      </c>
      <c r="E658" s="82" t="n">
        <v>1</v>
      </c>
      <c r="F658" s="155" t="n">
        <v>2.08</v>
      </c>
      <c r="G658" s="74" t="n">
        <v>354</v>
      </c>
      <c r="H658" s="75" t="s">
        <v>26</v>
      </c>
      <c r="I658" s="82"/>
      <c r="J658" s="141" t="s">
        <v>814</v>
      </c>
      <c r="K658" s="103" t="s">
        <v>810</v>
      </c>
      <c r="L658" s="117" t="n">
        <v>43</v>
      </c>
      <c r="M658" s="80" t="n">
        <f aca="false">(D658*F658)*B658</f>
        <v>0</v>
      </c>
    </row>
    <row r="659" customFormat="false" ht="16.9" hidden="false" customHeight="true" outlineLevel="0" collapsed="false">
      <c r="A659" s="81"/>
      <c r="B659" s="81"/>
      <c r="C659" s="82"/>
      <c r="D659" s="83" t="n">
        <f aca="false">(SUM(B54:B658)/4)</f>
        <v>0</v>
      </c>
      <c r="E659" s="82"/>
      <c r="F659" s="84"/>
      <c r="G659" s="74"/>
      <c r="H659" s="85"/>
      <c r="I659" s="86" t="s">
        <v>815</v>
      </c>
      <c r="J659" s="87"/>
      <c r="K659" s="82"/>
      <c r="L659" s="88"/>
      <c r="M659" s="89" t="s">
        <v>4</v>
      </c>
    </row>
    <row r="660" customFormat="false" ht="12.75" hidden="false" customHeight="false" outlineLevel="0" collapsed="false">
      <c r="A660" s="60"/>
      <c r="B660" s="61"/>
      <c r="C660" s="62"/>
      <c r="D660" s="62"/>
      <c r="E660" s="61"/>
      <c r="F660" s="63"/>
      <c r="G660" s="74" t="n">
        <v>0</v>
      </c>
      <c r="H660" s="65"/>
      <c r="I660" s="61"/>
      <c r="J660" s="63" t="s">
        <v>23</v>
      </c>
      <c r="K660" s="61"/>
      <c r="L660" s="67"/>
      <c r="M660" s="68" t="s">
        <v>4</v>
      </c>
    </row>
    <row r="661" customFormat="false" ht="12.75" hidden="false" customHeight="false" outlineLevel="0" collapsed="false">
      <c r="A661" s="118" t="s">
        <v>816</v>
      </c>
      <c r="B661" s="115"/>
      <c r="C661" s="71" t="s">
        <v>25</v>
      </c>
      <c r="D661" s="71" t="n">
        <v>16</v>
      </c>
      <c r="E661" s="72" t="n">
        <v>5</v>
      </c>
      <c r="F661" s="73" t="n">
        <v>1.44</v>
      </c>
      <c r="G661" s="74" t="n">
        <v>245</v>
      </c>
      <c r="H661" s="75" t="s">
        <v>26</v>
      </c>
      <c r="I661" s="76" t="s">
        <v>54</v>
      </c>
      <c r="J661" s="116" t="s">
        <v>216</v>
      </c>
      <c r="K661" s="78" t="s">
        <v>29</v>
      </c>
      <c r="L661" s="117" t="n">
        <v>45</v>
      </c>
      <c r="M661" s="80" t="n">
        <f aca="false">(D661*F661)*B661</f>
        <v>0</v>
      </c>
    </row>
    <row r="662" customFormat="false" ht="12.75" hidden="false" customHeight="false" outlineLevel="0" collapsed="false">
      <c r="A662" s="118" t="s">
        <v>817</v>
      </c>
      <c r="B662" s="115"/>
      <c r="C662" s="71" t="s">
        <v>25</v>
      </c>
      <c r="D662" s="71" t="n">
        <v>16</v>
      </c>
      <c r="E662" s="72" t="n">
        <v>5</v>
      </c>
      <c r="F662" s="73" t="n">
        <v>2.09</v>
      </c>
      <c r="G662" s="74" t="n">
        <v>355</v>
      </c>
      <c r="H662" s="75" t="s">
        <v>26</v>
      </c>
      <c r="I662" s="76" t="s">
        <v>121</v>
      </c>
      <c r="J662" s="116" t="s">
        <v>818</v>
      </c>
      <c r="K662" s="78" t="s">
        <v>29</v>
      </c>
      <c r="L662" s="117" t="n">
        <v>45</v>
      </c>
      <c r="M662" s="80" t="n">
        <f aca="false">(D662*F662)*B662</f>
        <v>0</v>
      </c>
    </row>
    <row r="663" customFormat="false" ht="12.75" hidden="false" customHeight="false" outlineLevel="0" collapsed="false">
      <c r="A663" s="118" t="s">
        <v>819</v>
      </c>
      <c r="B663" s="115"/>
      <c r="C663" s="71" t="s">
        <v>25</v>
      </c>
      <c r="D663" s="71" t="n">
        <v>16</v>
      </c>
      <c r="E663" s="72" t="n">
        <v>5</v>
      </c>
      <c r="F663" s="73" t="n">
        <v>1.72</v>
      </c>
      <c r="G663" s="74" t="n">
        <v>292</v>
      </c>
      <c r="H663" s="75" t="s">
        <v>26</v>
      </c>
      <c r="I663" s="76" t="s">
        <v>35</v>
      </c>
      <c r="J663" s="116" t="s">
        <v>36</v>
      </c>
      <c r="K663" s="78" t="s">
        <v>29</v>
      </c>
      <c r="L663" s="117" t="n">
        <v>45</v>
      </c>
      <c r="M663" s="80" t="n">
        <f aca="false">(D663*F663)*B663</f>
        <v>0</v>
      </c>
    </row>
    <row r="664" customFormat="false" ht="12.75" hidden="false" customHeight="false" outlineLevel="0" collapsed="false">
      <c r="A664" s="118" t="s">
        <v>820</v>
      </c>
      <c r="B664" s="174"/>
      <c r="C664" s="71" t="s">
        <v>25</v>
      </c>
      <c r="D664" s="71" t="n">
        <v>16</v>
      </c>
      <c r="E664" s="72" t="n">
        <v>5</v>
      </c>
      <c r="F664" s="73" t="n">
        <v>1.95</v>
      </c>
      <c r="G664" s="74" t="n">
        <v>332</v>
      </c>
      <c r="H664" s="75" t="s">
        <v>26</v>
      </c>
      <c r="I664" s="76" t="s">
        <v>232</v>
      </c>
      <c r="J664" s="116" t="s">
        <v>821</v>
      </c>
      <c r="K664" s="78" t="s">
        <v>29</v>
      </c>
      <c r="L664" s="117" t="n">
        <v>45</v>
      </c>
      <c r="M664" s="80" t="n">
        <f aca="false">(D664*F664)*B664</f>
        <v>0</v>
      </c>
    </row>
    <row r="665" customFormat="false" ht="12.75" hidden="false" customHeight="false" outlineLevel="0" collapsed="false">
      <c r="A665" s="118" t="s">
        <v>822</v>
      </c>
      <c r="B665" s="174"/>
      <c r="C665" s="82" t="s">
        <v>25</v>
      </c>
      <c r="D665" s="71" t="n">
        <v>16</v>
      </c>
      <c r="E665" s="72" t="n">
        <v>5</v>
      </c>
      <c r="F665" s="88" t="n">
        <v>1.56</v>
      </c>
      <c r="G665" s="74" t="n">
        <v>265</v>
      </c>
      <c r="H665" s="75" t="s">
        <v>26</v>
      </c>
      <c r="I665" s="119" t="s">
        <v>232</v>
      </c>
      <c r="J665" s="93" t="s">
        <v>823</v>
      </c>
      <c r="K665" s="78" t="s">
        <v>29</v>
      </c>
      <c r="L665" s="117" t="n">
        <v>45</v>
      </c>
      <c r="M665" s="80" t="n">
        <f aca="false">(D665*F665)*B665</f>
        <v>0</v>
      </c>
    </row>
    <row r="666" customFormat="false" ht="12.75" hidden="false" customHeight="false" outlineLevel="0" collapsed="false">
      <c r="A666" s="118" t="s">
        <v>824</v>
      </c>
      <c r="B666" s="115"/>
      <c r="C666" s="82" t="s">
        <v>25</v>
      </c>
      <c r="D666" s="71" t="n">
        <v>16</v>
      </c>
      <c r="E666" s="72" t="n">
        <v>5</v>
      </c>
      <c r="F666" s="73" t="n">
        <v>1.69</v>
      </c>
      <c r="G666" s="74" t="n">
        <v>287</v>
      </c>
      <c r="H666" s="75" t="s">
        <v>26</v>
      </c>
      <c r="I666" s="119" t="s">
        <v>121</v>
      </c>
      <c r="J666" s="93" t="s">
        <v>541</v>
      </c>
      <c r="K666" s="78" t="s">
        <v>29</v>
      </c>
      <c r="L666" s="117" t="n">
        <v>45</v>
      </c>
      <c r="M666" s="80" t="n">
        <f aca="false">(D666*F666)*B666</f>
        <v>0</v>
      </c>
    </row>
    <row r="667" customFormat="false" ht="12.75" hidden="false" customHeight="false" outlineLevel="0" collapsed="false">
      <c r="A667" s="118" t="s">
        <v>825</v>
      </c>
      <c r="B667" s="115"/>
      <c r="C667" s="121" t="s">
        <v>25</v>
      </c>
      <c r="D667" s="71" t="n">
        <v>16</v>
      </c>
      <c r="E667" s="128" t="n">
        <v>5</v>
      </c>
      <c r="F667" s="122" t="n">
        <v>1.73</v>
      </c>
      <c r="G667" s="74" t="n">
        <v>294</v>
      </c>
      <c r="H667" s="75" t="s">
        <v>26</v>
      </c>
      <c r="I667" s="123" t="s">
        <v>121</v>
      </c>
      <c r="J667" s="124" t="s">
        <v>826</v>
      </c>
      <c r="K667" s="78" t="s">
        <v>29</v>
      </c>
      <c r="L667" s="117" t="n">
        <v>45</v>
      </c>
      <c r="M667" s="125" t="n">
        <f aca="false">(D667*F667)*B667</f>
        <v>0</v>
      </c>
    </row>
    <row r="668" customFormat="false" ht="12.75" hidden="false" customHeight="false" outlineLevel="0" collapsed="false">
      <c r="A668" s="118" t="s">
        <v>827</v>
      </c>
      <c r="B668" s="115"/>
      <c r="C668" s="82" t="s">
        <v>25</v>
      </c>
      <c r="D668" s="71" t="n">
        <v>16</v>
      </c>
      <c r="E668" s="72" t="n">
        <v>5</v>
      </c>
      <c r="F668" s="88" t="n">
        <v>1.73</v>
      </c>
      <c r="G668" s="74" t="n">
        <v>294</v>
      </c>
      <c r="H668" s="75" t="s">
        <v>26</v>
      </c>
      <c r="I668" s="119" t="s">
        <v>121</v>
      </c>
      <c r="J668" s="93" t="s">
        <v>828</v>
      </c>
      <c r="K668" s="78" t="s">
        <v>29</v>
      </c>
      <c r="L668" s="117" t="n">
        <v>45</v>
      </c>
      <c r="M668" s="80" t="n">
        <f aca="false">(D668*F668)*B668</f>
        <v>0</v>
      </c>
    </row>
    <row r="669" customFormat="false" ht="12.75" hidden="false" customHeight="false" outlineLevel="0" collapsed="false">
      <c r="A669" s="118" t="s">
        <v>829</v>
      </c>
      <c r="B669" s="70"/>
      <c r="C669" s="82" t="s">
        <v>25</v>
      </c>
      <c r="D669" s="71" t="n">
        <v>16</v>
      </c>
      <c r="E669" s="72" t="n">
        <v>5</v>
      </c>
      <c r="F669" s="88" t="n">
        <v>1.73</v>
      </c>
      <c r="G669" s="74" t="n">
        <v>294</v>
      </c>
      <c r="H669" s="75" t="s">
        <v>26</v>
      </c>
      <c r="I669" s="119" t="s">
        <v>562</v>
      </c>
      <c r="J669" s="93" t="s">
        <v>565</v>
      </c>
      <c r="K669" s="78" t="s">
        <v>29</v>
      </c>
      <c r="L669" s="117" t="n">
        <v>45</v>
      </c>
      <c r="M669" s="80" t="n">
        <f aca="false">(D669*F669)*B669</f>
        <v>0</v>
      </c>
    </row>
    <row r="670" customFormat="false" ht="12.75" hidden="false" customHeight="false" outlineLevel="0" collapsed="false">
      <c r="A670" s="118" t="s">
        <v>830</v>
      </c>
      <c r="B670" s="115"/>
      <c r="C670" s="82" t="s">
        <v>25</v>
      </c>
      <c r="D670" s="71" t="n">
        <v>16</v>
      </c>
      <c r="E670" s="72" t="n">
        <v>5</v>
      </c>
      <c r="F670" s="73" t="n">
        <v>1.44</v>
      </c>
      <c r="G670" s="74" t="n">
        <v>245</v>
      </c>
      <c r="H670" s="75" t="s">
        <v>26</v>
      </c>
      <c r="I670" s="119" t="s">
        <v>121</v>
      </c>
      <c r="J670" s="93" t="s">
        <v>831</v>
      </c>
      <c r="K670" s="78" t="s">
        <v>29</v>
      </c>
      <c r="L670" s="117" t="n">
        <v>45</v>
      </c>
      <c r="M670" s="80" t="n">
        <f aca="false">(D670*F670)*B670</f>
        <v>0</v>
      </c>
    </row>
    <row r="671" customFormat="false" ht="12.75" hidden="false" customHeight="false" outlineLevel="0" collapsed="false">
      <c r="A671" s="118" t="s">
        <v>832</v>
      </c>
      <c r="B671" s="115"/>
      <c r="C671" s="82" t="s">
        <v>25</v>
      </c>
      <c r="D671" s="71" t="n">
        <v>16</v>
      </c>
      <c r="E671" s="72" t="n">
        <v>5</v>
      </c>
      <c r="F671" s="73" t="n">
        <v>1.65</v>
      </c>
      <c r="G671" s="74" t="n">
        <v>281</v>
      </c>
      <c r="H671" s="75" t="s">
        <v>26</v>
      </c>
      <c r="I671" s="119" t="s">
        <v>121</v>
      </c>
      <c r="J671" s="93" t="s">
        <v>533</v>
      </c>
      <c r="K671" s="78" t="s">
        <v>29</v>
      </c>
      <c r="L671" s="117" t="n">
        <v>45</v>
      </c>
      <c r="M671" s="80" t="n">
        <f aca="false">(D671*F671)*B671</f>
        <v>0</v>
      </c>
    </row>
    <row r="672" customFormat="false" ht="12.75" hidden="false" customHeight="false" outlineLevel="0" collapsed="false">
      <c r="A672" s="118" t="s">
        <v>833</v>
      </c>
      <c r="B672" s="115"/>
      <c r="C672" s="82" t="s">
        <v>25</v>
      </c>
      <c r="D672" s="71" t="n">
        <v>16</v>
      </c>
      <c r="E672" s="72" t="n">
        <v>5</v>
      </c>
      <c r="F672" s="88" t="n">
        <v>1.73</v>
      </c>
      <c r="G672" s="74" t="n">
        <v>294</v>
      </c>
      <c r="H672" s="75" t="s">
        <v>26</v>
      </c>
      <c r="I672" s="119" t="s">
        <v>121</v>
      </c>
      <c r="J672" s="93" t="s">
        <v>834</v>
      </c>
      <c r="K672" s="78" t="s">
        <v>29</v>
      </c>
      <c r="L672" s="117" t="n">
        <v>45</v>
      </c>
      <c r="M672" s="80" t="n">
        <f aca="false">(D672*F672)*B672</f>
        <v>0</v>
      </c>
    </row>
    <row r="673" customFormat="false" ht="12.75" hidden="false" customHeight="false" outlineLevel="0" collapsed="false">
      <c r="A673" s="118" t="s">
        <v>835</v>
      </c>
      <c r="B673" s="115"/>
      <c r="C673" s="82" t="s">
        <v>25</v>
      </c>
      <c r="D673" s="71" t="n">
        <v>16</v>
      </c>
      <c r="E673" s="72" t="n">
        <v>5</v>
      </c>
      <c r="F673" s="88" t="n">
        <v>1.65</v>
      </c>
      <c r="G673" s="74" t="n">
        <v>281</v>
      </c>
      <c r="H673" s="75" t="s">
        <v>26</v>
      </c>
      <c r="I673" s="119" t="s">
        <v>121</v>
      </c>
      <c r="J673" s="93" t="s">
        <v>273</v>
      </c>
      <c r="K673" s="78" t="s">
        <v>29</v>
      </c>
      <c r="L673" s="117" t="n">
        <v>45</v>
      </c>
      <c r="M673" s="80" t="n">
        <f aca="false">(D673*F673)*B673</f>
        <v>0</v>
      </c>
    </row>
    <row r="674" customFormat="false" ht="12.75" hidden="false" customHeight="false" outlineLevel="0" collapsed="false">
      <c r="A674" s="118" t="s">
        <v>836</v>
      </c>
      <c r="B674" s="115"/>
      <c r="C674" s="82" t="s">
        <v>25</v>
      </c>
      <c r="D674" s="71" t="n">
        <v>16</v>
      </c>
      <c r="E674" s="72" t="n">
        <v>5</v>
      </c>
      <c r="F674" s="88" t="n">
        <v>1.63</v>
      </c>
      <c r="G674" s="74" t="n">
        <v>277</v>
      </c>
      <c r="H674" s="75" t="s">
        <v>26</v>
      </c>
      <c r="I674" s="119" t="s">
        <v>121</v>
      </c>
      <c r="J674" s="93" t="s">
        <v>837</v>
      </c>
      <c r="K674" s="78" t="s">
        <v>29</v>
      </c>
      <c r="L674" s="117" t="n">
        <v>45</v>
      </c>
      <c r="M674" s="80" t="n">
        <f aca="false">(D674*F674)*B674</f>
        <v>0</v>
      </c>
    </row>
    <row r="675" customFormat="false" ht="12.75" hidden="false" customHeight="false" outlineLevel="0" collapsed="false">
      <c r="A675" s="114" t="s">
        <v>838</v>
      </c>
      <c r="B675" s="115"/>
      <c r="C675" s="82" t="s">
        <v>25</v>
      </c>
      <c r="D675" s="71" t="n">
        <v>16</v>
      </c>
      <c r="E675" s="72" t="n">
        <v>5</v>
      </c>
      <c r="F675" s="88" t="n">
        <v>1.56</v>
      </c>
      <c r="G675" s="74" t="n">
        <v>265</v>
      </c>
      <c r="H675" s="75" t="s">
        <v>26</v>
      </c>
      <c r="I675" s="119" t="s">
        <v>121</v>
      </c>
      <c r="J675" s="93" t="s">
        <v>839</v>
      </c>
      <c r="K675" s="78" t="s">
        <v>29</v>
      </c>
      <c r="L675" s="117" t="n">
        <v>45</v>
      </c>
      <c r="M675" s="80" t="n">
        <f aca="false">(D675*F675)*B675</f>
        <v>0</v>
      </c>
    </row>
    <row r="676" customFormat="false" ht="12.75" hidden="false" customHeight="false" outlineLevel="0" collapsed="false">
      <c r="A676" s="114" t="s">
        <v>840</v>
      </c>
      <c r="B676" s="115"/>
      <c r="C676" s="82" t="s">
        <v>25</v>
      </c>
      <c r="D676" s="71" t="n">
        <v>16</v>
      </c>
      <c r="E676" s="72" t="n">
        <v>5</v>
      </c>
      <c r="F676" s="88" t="n">
        <v>1.65</v>
      </c>
      <c r="G676" s="74" t="n">
        <v>281</v>
      </c>
      <c r="H676" s="75" t="s">
        <v>26</v>
      </c>
      <c r="I676" s="119" t="s">
        <v>121</v>
      </c>
      <c r="J676" s="93" t="s">
        <v>530</v>
      </c>
      <c r="K676" s="78" t="s">
        <v>29</v>
      </c>
      <c r="L676" s="117" t="n">
        <v>45</v>
      </c>
      <c r="M676" s="80" t="n">
        <f aca="false">(D676*F676)*B676</f>
        <v>0</v>
      </c>
    </row>
    <row r="677" customFormat="false" ht="12.75" hidden="false" customHeight="false" outlineLevel="0" collapsed="false">
      <c r="A677" s="114" t="s">
        <v>841</v>
      </c>
      <c r="B677" s="70"/>
      <c r="C677" s="82" t="s">
        <v>25</v>
      </c>
      <c r="D677" s="71" t="n">
        <v>16</v>
      </c>
      <c r="E677" s="72" t="n">
        <v>5</v>
      </c>
      <c r="F677" s="88" t="n">
        <v>1.6</v>
      </c>
      <c r="G677" s="74" t="n">
        <v>272</v>
      </c>
      <c r="H677" s="75" t="s">
        <v>26</v>
      </c>
      <c r="I677" s="119" t="s">
        <v>842</v>
      </c>
      <c r="J677" s="93" t="s">
        <v>843</v>
      </c>
      <c r="K677" s="78" t="s">
        <v>29</v>
      </c>
      <c r="L677" s="117" t="n">
        <v>46</v>
      </c>
      <c r="M677" s="80" t="n">
        <f aca="false">(D677*F677)*B677</f>
        <v>0</v>
      </c>
    </row>
    <row r="678" customFormat="false" ht="12.75" hidden="false" customHeight="false" outlineLevel="0" collapsed="false">
      <c r="A678" s="114" t="s">
        <v>844</v>
      </c>
      <c r="B678" s="70"/>
      <c r="C678" s="82" t="s">
        <v>25</v>
      </c>
      <c r="D678" s="71" t="n">
        <v>16</v>
      </c>
      <c r="E678" s="72" t="n">
        <v>5</v>
      </c>
      <c r="F678" s="88" t="n">
        <v>1.7</v>
      </c>
      <c r="G678" s="74" t="n">
        <v>289</v>
      </c>
      <c r="H678" s="75" t="s">
        <v>26</v>
      </c>
      <c r="I678" s="119" t="s">
        <v>845</v>
      </c>
      <c r="J678" s="93" t="s">
        <v>846</v>
      </c>
      <c r="K678" s="78" t="s">
        <v>29</v>
      </c>
      <c r="L678" s="117" t="n">
        <v>46</v>
      </c>
      <c r="M678" s="80" t="n">
        <f aca="false">(D678*F678)*B678</f>
        <v>0</v>
      </c>
    </row>
    <row r="679" customFormat="false" ht="12.75" hidden="false" customHeight="false" outlineLevel="0" collapsed="false">
      <c r="A679" s="114" t="s">
        <v>847</v>
      </c>
      <c r="B679" s="70"/>
      <c r="C679" s="82" t="s">
        <v>25</v>
      </c>
      <c r="D679" s="71" t="n">
        <v>16</v>
      </c>
      <c r="E679" s="72" t="n">
        <v>5</v>
      </c>
      <c r="F679" s="88" t="n">
        <v>1.45</v>
      </c>
      <c r="G679" s="74" t="n">
        <v>247</v>
      </c>
      <c r="H679" s="75" t="s">
        <v>26</v>
      </c>
      <c r="I679" s="119" t="s">
        <v>845</v>
      </c>
      <c r="J679" s="93" t="s">
        <v>315</v>
      </c>
      <c r="K679" s="78" t="s">
        <v>29</v>
      </c>
      <c r="L679" s="117" t="n">
        <v>46</v>
      </c>
      <c r="M679" s="80" t="n">
        <f aca="false">(D679*F679)*B679</f>
        <v>0</v>
      </c>
    </row>
    <row r="680" customFormat="false" ht="12.75" hidden="false" customHeight="false" outlineLevel="0" collapsed="false">
      <c r="A680" s="114" t="s">
        <v>848</v>
      </c>
      <c r="B680" s="70"/>
      <c r="C680" s="82" t="s">
        <v>25</v>
      </c>
      <c r="D680" s="71" t="n">
        <v>16</v>
      </c>
      <c r="E680" s="72" t="n">
        <v>5</v>
      </c>
      <c r="F680" s="88" t="n">
        <v>1.39</v>
      </c>
      <c r="G680" s="74" t="n">
        <v>236</v>
      </c>
      <c r="H680" s="75" t="s">
        <v>26</v>
      </c>
      <c r="I680" s="119" t="s">
        <v>845</v>
      </c>
      <c r="J680" s="93" t="s">
        <v>154</v>
      </c>
      <c r="K680" s="78" t="s">
        <v>29</v>
      </c>
      <c r="L680" s="117" t="n">
        <v>46</v>
      </c>
      <c r="M680" s="80" t="n">
        <f aca="false">(D680*F680)*B680</f>
        <v>0</v>
      </c>
    </row>
    <row r="681" customFormat="false" ht="12.75" hidden="false" customHeight="false" outlineLevel="0" collapsed="false">
      <c r="A681" s="114" t="s">
        <v>849</v>
      </c>
      <c r="B681" s="70"/>
      <c r="C681" s="82" t="s">
        <v>25</v>
      </c>
      <c r="D681" s="71" t="n">
        <v>16</v>
      </c>
      <c r="E681" s="72" t="n">
        <v>5</v>
      </c>
      <c r="F681" s="88" t="n">
        <v>1.69</v>
      </c>
      <c r="G681" s="74" t="n">
        <v>287</v>
      </c>
      <c r="H681" s="75" t="s">
        <v>26</v>
      </c>
      <c r="I681" s="119" t="s">
        <v>850</v>
      </c>
      <c r="J681" s="93" t="s">
        <v>851</v>
      </c>
      <c r="K681" s="78" t="s">
        <v>29</v>
      </c>
      <c r="L681" s="117" t="n">
        <v>46</v>
      </c>
      <c r="M681" s="80" t="n">
        <f aca="false">(D681*F681)*B681</f>
        <v>0</v>
      </c>
    </row>
    <row r="682" customFormat="false" ht="12.75" hidden="false" customHeight="false" outlineLevel="0" collapsed="false">
      <c r="A682" s="114" t="s">
        <v>852</v>
      </c>
      <c r="B682" s="70"/>
      <c r="C682" s="82" t="s">
        <v>25</v>
      </c>
      <c r="D682" s="71" t="n">
        <v>16</v>
      </c>
      <c r="E682" s="72" t="n">
        <v>5</v>
      </c>
      <c r="F682" s="88" t="n">
        <v>1.95</v>
      </c>
      <c r="G682" s="74" t="n">
        <v>332</v>
      </c>
      <c r="H682" s="75" t="s">
        <v>26</v>
      </c>
      <c r="I682" s="119" t="s">
        <v>850</v>
      </c>
      <c r="J682" s="93" t="s">
        <v>853</v>
      </c>
      <c r="K682" s="78" t="s">
        <v>29</v>
      </c>
      <c r="L682" s="117" t="n">
        <v>46</v>
      </c>
      <c r="M682" s="80" t="n">
        <f aca="false">(D682*F682)*B682</f>
        <v>0</v>
      </c>
    </row>
    <row r="683" customFormat="false" ht="12.75" hidden="false" customHeight="false" outlineLevel="0" collapsed="false">
      <c r="A683" s="114" t="s">
        <v>854</v>
      </c>
      <c r="B683" s="70"/>
      <c r="C683" s="82" t="s">
        <v>25</v>
      </c>
      <c r="D683" s="71" t="n">
        <v>16</v>
      </c>
      <c r="E683" s="72" t="n">
        <v>5</v>
      </c>
      <c r="F683" s="88" t="n">
        <v>1.73</v>
      </c>
      <c r="G683" s="74" t="n">
        <v>294</v>
      </c>
      <c r="H683" s="75" t="s">
        <v>26</v>
      </c>
      <c r="I683" s="119" t="s">
        <v>850</v>
      </c>
      <c r="J683" s="93" t="s">
        <v>587</v>
      </c>
      <c r="K683" s="78" t="s">
        <v>29</v>
      </c>
      <c r="L683" s="117" t="n">
        <v>46</v>
      </c>
      <c r="M683" s="80" t="n">
        <f aca="false">(D683*F683)*B683</f>
        <v>0</v>
      </c>
    </row>
    <row r="684" customFormat="false" ht="12.75" hidden="false" customHeight="false" outlineLevel="0" collapsed="false">
      <c r="A684" s="114" t="s">
        <v>855</v>
      </c>
      <c r="B684" s="70"/>
      <c r="C684" s="82" t="s">
        <v>25</v>
      </c>
      <c r="D684" s="71" t="n">
        <v>16</v>
      </c>
      <c r="E684" s="72" t="n">
        <v>5</v>
      </c>
      <c r="F684" s="88" t="n">
        <v>1.39</v>
      </c>
      <c r="G684" s="74" t="n">
        <v>236</v>
      </c>
      <c r="H684" s="75" t="s">
        <v>26</v>
      </c>
      <c r="I684" s="119" t="s">
        <v>850</v>
      </c>
      <c r="J684" s="93" t="s">
        <v>303</v>
      </c>
      <c r="K684" s="78" t="s">
        <v>29</v>
      </c>
      <c r="L684" s="117" t="n">
        <v>46</v>
      </c>
      <c r="M684" s="80" t="n">
        <f aca="false">(D684*F684)*B684</f>
        <v>0</v>
      </c>
    </row>
    <row r="685" customFormat="false" ht="12.75" hidden="false" customHeight="false" outlineLevel="0" collapsed="false">
      <c r="A685" s="114" t="s">
        <v>856</v>
      </c>
      <c r="B685" s="70"/>
      <c r="C685" s="82" t="s">
        <v>25</v>
      </c>
      <c r="D685" s="71" t="n">
        <v>16</v>
      </c>
      <c r="E685" s="72" t="n">
        <v>5</v>
      </c>
      <c r="F685" s="88" t="n">
        <v>1.27</v>
      </c>
      <c r="G685" s="74" t="n">
        <v>216</v>
      </c>
      <c r="H685" s="75" t="s">
        <v>26</v>
      </c>
      <c r="I685" s="119" t="s">
        <v>857</v>
      </c>
      <c r="J685" s="93" t="s">
        <v>858</v>
      </c>
      <c r="K685" s="78" t="s">
        <v>29</v>
      </c>
      <c r="L685" s="117" t="n">
        <v>46</v>
      </c>
      <c r="M685" s="80" t="n">
        <f aca="false">(D685*F685)*B685</f>
        <v>0</v>
      </c>
    </row>
    <row r="686" customFormat="false" ht="12.75" hidden="false" customHeight="false" outlineLevel="0" collapsed="false">
      <c r="A686" s="114" t="s">
        <v>859</v>
      </c>
      <c r="B686" s="70"/>
      <c r="C686" s="82" t="s">
        <v>25</v>
      </c>
      <c r="D686" s="71" t="n">
        <v>16</v>
      </c>
      <c r="E686" s="72" t="n">
        <v>5</v>
      </c>
      <c r="F686" s="88" t="n">
        <v>1.7</v>
      </c>
      <c r="G686" s="74" t="n">
        <v>289</v>
      </c>
      <c r="H686" s="75" t="s">
        <v>26</v>
      </c>
      <c r="I686" s="119" t="s">
        <v>860</v>
      </c>
      <c r="J686" s="93" t="s">
        <v>337</v>
      </c>
      <c r="K686" s="78" t="s">
        <v>29</v>
      </c>
      <c r="L686" s="117" t="n">
        <v>46</v>
      </c>
      <c r="M686" s="80" t="n">
        <f aca="false">(D686*F686)*B686</f>
        <v>0</v>
      </c>
    </row>
    <row r="687" customFormat="false" ht="12.75" hidden="false" customHeight="false" outlineLevel="0" collapsed="false">
      <c r="A687" s="114" t="s">
        <v>861</v>
      </c>
      <c r="B687" s="70"/>
      <c r="C687" s="82" t="s">
        <v>25</v>
      </c>
      <c r="D687" s="71" t="n">
        <v>16</v>
      </c>
      <c r="E687" s="72" t="n">
        <v>5</v>
      </c>
      <c r="F687" s="88" t="n">
        <v>2.01</v>
      </c>
      <c r="G687" s="74" t="n">
        <v>342</v>
      </c>
      <c r="H687" s="75" t="s">
        <v>26</v>
      </c>
      <c r="I687" s="119" t="s">
        <v>860</v>
      </c>
      <c r="J687" s="93" t="s">
        <v>598</v>
      </c>
      <c r="K687" s="78" t="s">
        <v>29</v>
      </c>
      <c r="L687" s="117" t="n">
        <v>46</v>
      </c>
      <c r="M687" s="80" t="n">
        <f aca="false">(D687*F687)*B687</f>
        <v>0</v>
      </c>
    </row>
    <row r="688" customFormat="false" ht="12.75" hidden="false" customHeight="false" outlineLevel="0" collapsed="false">
      <c r="A688" s="114" t="s">
        <v>862</v>
      </c>
      <c r="B688" s="70"/>
      <c r="C688" s="82" t="s">
        <v>25</v>
      </c>
      <c r="D688" s="71" t="n">
        <v>16</v>
      </c>
      <c r="E688" s="72" t="n">
        <v>5</v>
      </c>
      <c r="F688" s="88" t="n">
        <v>1.72</v>
      </c>
      <c r="G688" s="74" t="n">
        <v>292</v>
      </c>
      <c r="H688" s="75" t="s">
        <v>26</v>
      </c>
      <c r="I688" s="119" t="s">
        <v>860</v>
      </c>
      <c r="J688" s="93" t="s">
        <v>863</v>
      </c>
      <c r="K688" s="78" t="s">
        <v>29</v>
      </c>
      <c r="L688" s="117" t="n">
        <v>46</v>
      </c>
      <c r="M688" s="80" t="n">
        <f aca="false">(D688*F688)*B688</f>
        <v>0</v>
      </c>
    </row>
    <row r="689" customFormat="false" ht="12.75" hidden="false" customHeight="false" outlineLevel="0" collapsed="false">
      <c r="A689" s="114" t="s">
        <v>864</v>
      </c>
      <c r="B689" s="175"/>
      <c r="C689" s="82" t="s">
        <v>25</v>
      </c>
      <c r="D689" s="71" t="n">
        <v>16</v>
      </c>
      <c r="E689" s="72" t="n">
        <v>5</v>
      </c>
      <c r="F689" s="88" t="n">
        <v>1.78</v>
      </c>
      <c r="G689" s="74" t="n">
        <v>303</v>
      </c>
      <c r="H689" s="75" t="s">
        <v>26</v>
      </c>
      <c r="I689" s="119" t="s">
        <v>865</v>
      </c>
      <c r="J689" s="93" t="s">
        <v>284</v>
      </c>
      <c r="K689" s="78" t="s">
        <v>29</v>
      </c>
      <c r="L689" s="117" t="n">
        <v>46</v>
      </c>
      <c r="M689" s="80" t="n">
        <f aca="false">(D689*F689)*B689</f>
        <v>0</v>
      </c>
    </row>
    <row r="690" customFormat="false" ht="12.75" hidden="false" customHeight="false" outlineLevel="0" collapsed="false">
      <c r="A690" s="114" t="s">
        <v>866</v>
      </c>
      <c r="B690" s="175"/>
      <c r="C690" s="82" t="s">
        <v>25</v>
      </c>
      <c r="D690" s="71" t="n">
        <v>16</v>
      </c>
      <c r="E690" s="72" t="n">
        <v>5</v>
      </c>
      <c r="F690" s="88" t="n">
        <v>1.89</v>
      </c>
      <c r="G690" s="74" t="n">
        <v>321</v>
      </c>
      <c r="H690" s="75" t="s">
        <v>26</v>
      </c>
      <c r="I690" s="119" t="s">
        <v>865</v>
      </c>
      <c r="J690" s="93" t="s">
        <v>867</v>
      </c>
      <c r="K690" s="78" t="s">
        <v>29</v>
      </c>
      <c r="L690" s="117" t="n">
        <v>46</v>
      </c>
      <c r="M690" s="80" t="n">
        <f aca="false">(D690*F690)*B690</f>
        <v>0</v>
      </c>
    </row>
    <row r="691" customFormat="false" ht="12.75" hidden="false" customHeight="false" outlineLevel="0" collapsed="false">
      <c r="A691" s="114" t="s">
        <v>868</v>
      </c>
      <c r="B691" s="175"/>
      <c r="C691" s="82" t="s">
        <v>25</v>
      </c>
      <c r="D691" s="71" t="n">
        <v>16</v>
      </c>
      <c r="E691" s="72" t="n">
        <v>5</v>
      </c>
      <c r="F691" s="88" t="n">
        <v>1.62</v>
      </c>
      <c r="G691" s="74" t="n">
        <v>275</v>
      </c>
      <c r="H691" s="75" t="s">
        <v>26</v>
      </c>
      <c r="I691" s="119" t="s">
        <v>869</v>
      </c>
      <c r="J691" s="93" t="s">
        <v>870</v>
      </c>
      <c r="K691" s="78" t="s">
        <v>29</v>
      </c>
      <c r="L691" s="117" t="n">
        <v>46</v>
      </c>
      <c r="M691" s="80" t="n">
        <f aca="false">(D691*F691)*B691</f>
        <v>0</v>
      </c>
    </row>
    <row r="692" customFormat="false" ht="12.75" hidden="false" customHeight="false" outlineLevel="0" collapsed="false">
      <c r="A692" s="114" t="s">
        <v>871</v>
      </c>
      <c r="B692" s="175"/>
      <c r="C692" s="82" t="s">
        <v>25</v>
      </c>
      <c r="D692" s="71" t="n">
        <v>16</v>
      </c>
      <c r="E692" s="72" t="n">
        <v>5</v>
      </c>
      <c r="F692" s="88" t="n">
        <v>1.7</v>
      </c>
      <c r="G692" s="74" t="n">
        <v>289</v>
      </c>
      <c r="H692" s="75" t="s">
        <v>26</v>
      </c>
      <c r="I692" s="119" t="s">
        <v>865</v>
      </c>
      <c r="J692" s="93" t="s">
        <v>872</v>
      </c>
      <c r="K692" s="78" t="s">
        <v>29</v>
      </c>
      <c r="L692" s="117" t="n">
        <v>46</v>
      </c>
      <c r="M692" s="80" t="n">
        <f aca="false">(D692*F692)*B692</f>
        <v>0</v>
      </c>
    </row>
    <row r="693" customFormat="false" ht="12.75" hidden="false" customHeight="false" outlineLevel="0" collapsed="false">
      <c r="A693" s="114" t="s">
        <v>873</v>
      </c>
      <c r="B693" s="175"/>
      <c r="C693" s="82" t="s">
        <v>25</v>
      </c>
      <c r="D693" s="71" t="n">
        <v>16</v>
      </c>
      <c r="E693" s="72" t="n">
        <v>5</v>
      </c>
      <c r="F693" s="88" t="n">
        <v>1.55</v>
      </c>
      <c r="G693" s="74" t="n">
        <v>264</v>
      </c>
      <c r="H693" s="75" t="s">
        <v>26</v>
      </c>
      <c r="I693" s="119" t="s">
        <v>865</v>
      </c>
      <c r="J693" s="93" t="s">
        <v>874</v>
      </c>
      <c r="K693" s="78" t="s">
        <v>29</v>
      </c>
      <c r="L693" s="117" t="n">
        <v>47</v>
      </c>
      <c r="M693" s="80" t="n">
        <f aca="false">(D693*F693)*B693</f>
        <v>0</v>
      </c>
    </row>
    <row r="694" customFormat="false" ht="12.75" hidden="false" customHeight="false" outlineLevel="0" collapsed="false">
      <c r="A694" s="114" t="s">
        <v>875</v>
      </c>
      <c r="B694" s="70"/>
      <c r="C694" s="82" t="s">
        <v>25</v>
      </c>
      <c r="D694" s="71" t="n">
        <v>16</v>
      </c>
      <c r="E694" s="72" t="n">
        <v>5</v>
      </c>
      <c r="F694" s="88" t="n">
        <v>1.78</v>
      </c>
      <c r="G694" s="74" t="n">
        <v>303</v>
      </c>
      <c r="H694" s="75" t="s">
        <v>26</v>
      </c>
      <c r="I694" s="119" t="s">
        <v>865</v>
      </c>
      <c r="J694" s="93" t="s">
        <v>876</v>
      </c>
      <c r="K694" s="78" t="s">
        <v>29</v>
      </c>
      <c r="L694" s="117" t="n">
        <v>47</v>
      </c>
      <c r="M694" s="80" t="n">
        <f aca="false">(D694*F694)*B694</f>
        <v>0</v>
      </c>
    </row>
    <row r="695" customFormat="false" ht="12.75" hidden="false" customHeight="false" outlineLevel="0" collapsed="false">
      <c r="A695" s="114" t="s">
        <v>877</v>
      </c>
      <c r="B695" s="175"/>
      <c r="C695" s="82" t="s">
        <v>25</v>
      </c>
      <c r="D695" s="71" t="n">
        <v>16</v>
      </c>
      <c r="E695" s="72" t="n">
        <v>5</v>
      </c>
      <c r="F695" s="88" t="n">
        <v>1.78</v>
      </c>
      <c r="G695" s="74" t="n">
        <v>303</v>
      </c>
      <c r="H695" s="75" t="s">
        <v>26</v>
      </c>
      <c r="I695" s="119" t="s">
        <v>865</v>
      </c>
      <c r="J695" s="93" t="s">
        <v>878</v>
      </c>
      <c r="K695" s="78" t="s">
        <v>29</v>
      </c>
      <c r="L695" s="117" t="n">
        <v>47</v>
      </c>
      <c r="M695" s="80" t="n">
        <f aca="false">(D695*F695)*B695</f>
        <v>0</v>
      </c>
    </row>
    <row r="696" customFormat="false" ht="12.75" hidden="false" customHeight="false" outlineLevel="0" collapsed="false">
      <c r="A696" s="114" t="s">
        <v>879</v>
      </c>
      <c r="B696" s="175"/>
      <c r="C696" s="82" t="s">
        <v>25</v>
      </c>
      <c r="D696" s="71" t="n">
        <v>16</v>
      </c>
      <c r="E696" s="72" t="n">
        <v>5</v>
      </c>
      <c r="F696" s="88" t="n">
        <v>1.55</v>
      </c>
      <c r="G696" s="74" t="n">
        <v>264</v>
      </c>
      <c r="H696" s="75" t="s">
        <v>26</v>
      </c>
      <c r="I696" s="119" t="s">
        <v>865</v>
      </c>
      <c r="J696" s="93" t="s">
        <v>140</v>
      </c>
      <c r="K696" s="78" t="s">
        <v>29</v>
      </c>
      <c r="L696" s="117" t="n">
        <v>47</v>
      </c>
      <c r="M696" s="80" t="n">
        <f aca="false">(D696*F696)*B696</f>
        <v>0</v>
      </c>
    </row>
    <row r="697" customFormat="false" ht="12.75" hidden="false" customHeight="false" outlineLevel="0" collapsed="false">
      <c r="A697" s="60"/>
      <c r="B697" s="61"/>
      <c r="C697" s="62"/>
      <c r="D697" s="62"/>
      <c r="E697" s="61"/>
      <c r="F697" s="63"/>
      <c r="G697" s="74" t="n">
        <v>0</v>
      </c>
      <c r="H697" s="65"/>
      <c r="I697" s="61"/>
      <c r="J697" s="63" t="s">
        <v>164</v>
      </c>
      <c r="K697" s="61"/>
      <c r="L697" s="67"/>
      <c r="M697" s="68" t="s">
        <v>4</v>
      </c>
    </row>
    <row r="698" customFormat="false" ht="12.75" hidden="false" customHeight="false" outlineLevel="0" collapsed="false">
      <c r="A698" s="114" t="s">
        <v>880</v>
      </c>
      <c r="B698" s="70"/>
      <c r="C698" s="82" t="s">
        <v>25</v>
      </c>
      <c r="D698" s="71" t="n">
        <v>16</v>
      </c>
      <c r="E698" s="72" t="n">
        <v>5</v>
      </c>
      <c r="F698" s="73" t="n">
        <v>0.81</v>
      </c>
      <c r="G698" s="74" t="n">
        <v>138</v>
      </c>
      <c r="H698" s="75" t="s">
        <v>26</v>
      </c>
      <c r="I698" s="119" t="s">
        <v>166</v>
      </c>
      <c r="J698" s="93" t="s">
        <v>367</v>
      </c>
      <c r="K698" s="103" t="s">
        <v>65</v>
      </c>
      <c r="L698" s="117" t="n">
        <v>47</v>
      </c>
      <c r="M698" s="80" t="n">
        <f aca="false">(D698*F698)*B698</f>
        <v>0</v>
      </c>
    </row>
    <row r="699" customFormat="false" ht="12.75" hidden="false" customHeight="false" outlineLevel="0" collapsed="false">
      <c r="A699" s="114" t="s">
        <v>881</v>
      </c>
      <c r="B699" s="70"/>
      <c r="C699" s="82" t="s">
        <v>25</v>
      </c>
      <c r="D699" s="71" t="n">
        <v>16</v>
      </c>
      <c r="E699" s="72" t="n">
        <v>5</v>
      </c>
      <c r="F699" s="73" t="n">
        <v>0.92</v>
      </c>
      <c r="G699" s="74" t="n">
        <v>156</v>
      </c>
      <c r="H699" s="75" t="s">
        <v>26</v>
      </c>
      <c r="I699" s="119" t="s">
        <v>172</v>
      </c>
      <c r="J699" s="93" t="s">
        <v>91</v>
      </c>
      <c r="K699" s="103" t="s">
        <v>92</v>
      </c>
      <c r="L699" s="117" t="n">
        <v>47</v>
      </c>
      <c r="M699" s="80" t="n">
        <f aca="false">(D699*F699)*B699</f>
        <v>0</v>
      </c>
    </row>
    <row r="700" customFormat="false" ht="12.75" hidden="false" customHeight="false" outlineLevel="0" collapsed="false">
      <c r="A700" s="114" t="s">
        <v>882</v>
      </c>
      <c r="B700" s="70"/>
      <c r="C700" s="82" t="s">
        <v>25</v>
      </c>
      <c r="D700" s="71" t="n">
        <v>16</v>
      </c>
      <c r="E700" s="72" t="n">
        <v>5</v>
      </c>
      <c r="F700" s="73" t="n">
        <v>1.1</v>
      </c>
      <c r="G700" s="74" t="n">
        <v>187</v>
      </c>
      <c r="H700" s="75" t="s">
        <v>26</v>
      </c>
      <c r="I700" s="119" t="s">
        <v>172</v>
      </c>
      <c r="J700" s="93" t="s">
        <v>175</v>
      </c>
      <c r="K700" s="103" t="s">
        <v>92</v>
      </c>
      <c r="L700" s="117" t="n">
        <v>47</v>
      </c>
      <c r="M700" s="80" t="n">
        <f aca="false">(D700*F700)*B700</f>
        <v>0</v>
      </c>
    </row>
    <row r="701" customFormat="false" ht="12.75" hidden="false" customHeight="false" outlineLevel="0" collapsed="false">
      <c r="A701" s="114" t="s">
        <v>883</v>
      </c>
      <c r="B701" s="70"/>
      <c r="C701" s="82" t="s">
        <v>25</v>
      </c>
      <c r="D701" s="71" t="n">
        <v>16</v>
      </c>
      <c r="E701" s="72" t="n">
        <v>5</v>
      </c>
      <c r="F701" s="73" t="n">
        <v>1.52</v>
      </c>
      <c r="G701" s="74" t="n">
        <v>258</v>
      </c>
      <c r="H701" s="75" t="s">
        <v>26</v>
      </c>
      <c r="I701" s="119" t="s">
        <v>172</v>
      </c>
      <c r="J701" s="93" t="s">
        <v>884</v>
      </c>
      <c r="K701" s="103" t="s">
        <v>92</v>
      </c>
      <c r="L701" s="117" t="n">
        <v>47</v>
      </c>
      <c r="M701" s="80" t="n">
        <f aca="false">(D701*F701)*B701</f>
        <v>0</v>
      </c>
    </row>
    <row r="702" customFormat="false" ht="12.75" hidden="false" customHeight="false" outlineLevel="0" collapsed="false">
      <c r="A702" s="114" t="s">
        <v>885</v>
      </c>
      <c r="B702" s="70"/>
      <c r="C702" s="82" t="s">
        <v>25</v>
      </c>
      <c r="D702" s="71" t="n">
        <v>16</v>
      </c>
      <c r="E702" s="72" t="n">
        <v>5</v>
      </c>
      <c r="F702" s="73" t="n">
        <v>1.31</v>
      </c>
      <c r="G702" s="74" t="n">
        <v>223</v>
      </c>
      <c r="H702" s="75" t="s">
        <v>26</v>
      </c>
      <c r="I702" s="119" t="s">
        <v>172</v>
      </c>
      <c r="J702" s="124" t="s">
        <v>350</v>
      </c>
      <c r="K702" s="103" t="s">
        <v>92</v>
      </c>
      <c r="L702" s="117" t="n">
        <v>47</v>
      </c>
      <c r="M702" s="80" t="n">
        <f aca="false">(D702*F702)*B702</f>
        <v>0</v>
      </c>
    </row>
    <row r="703" customFormat="false" ht="12.75" hidden="false" customHeight="false" outlineLevel="0" collapsed="false">
      <c r="A703" s="114" t="s">
        <v>886</v>
      </c>
      <c r="B703" s="70"/>
      <c r="C703" s="82" t="s">
        <v>25</v>
      </c>
      <c r="D703" s="71" t="n">
        <v>16</v>
      </c>
      <c r="E703" s="72" t="n">
        <v>5</v>
      </c>
      <c r="F703" s="73" t="n">
        <v>1.47</v>
      </c>
      <c r="G703" s="74" t="n">
        <v>250</v>
      </c>
      <c r="H703" s="75" t="s">
        <v>26</v>
      </c>
      <c r="I703" s="119" t="s">
        <v>40</v>
      </c>
      <c r="J703" s="93" t="s">
        <v>629</v>
      </c>
      <c r="K703" s="103" t="s">
        <v>92</v>
      </c>
      <c r="L703" s="117" t="n">
        <v>47</v>
      </c>
      <c r="M703" s="80" t="n">
        <f aca="false">(D703*F703)*B703</f>
        <v>0</v>
      </c>
    </row>
    <row r="704" customFormat="false" ht="12.75" hidden="false" customHeight="false" outlineLevel="0" collapsed="false">
      <c r="A704" s="114" t="s">
        <v>887</v>
      </c>
      <c r="B704" s="70"/>
      <c r="C704" s="82" t="s">
        <v>25</v>
      </c>
      <c r="D704" s="71" t="n">
        <v>16</v>
      </c>
      <c r="E704" s="72" t="n">
        <v>5</v>
      </c>
      <c r="F704" s="73" t="n">
        <v>1.52</v>
      </c>
      <c r="G704" s="74" t="n">
        <v>258</v>
      </c>
      <c r="H704" s="75" t="s">
        <v>26</v>
      </c>
      <c r="I704" s="119" t="s">
        <v>40</v>
      </c>
      <c r="J704" s="93" t="s">
        <v>888</v>
      </c>
      <c r="K704" s="103" t="s">
        <v>92</v>
      </c>
      <c r="L704" s="117" t="n">
        <v>47</v>
      </c>
      <c r="M704" s="80" t="n">
        <f aca="false">(D704*F704)*B704</f>
        <v>0</v>
      </c>
    </row>
    <row r="705" customFormat="false" ht="12.75" hidden="false" customHeight="false" outlineLevel="0" collapsed="false">
      <c r="A705" s="114" t="s">
        <v>889</v>
      </c>
      <c r="B705" s="70"/>
      <c r="C705" s="82" t="s">
        <v>25</v>
      </c>
      <c r="D705" s="71" t="n">
        <v>16</v>
      </c>
      <c r="E705" s="72" t="n">
        <v>5</v>
      </c>
      <c r="F705" s="73" t="n">
        <v>1.83</v>
      </c>
      <c r="G705" s="74" t="n">
        <v>311</v>
      </c>
      <c r="H705" s="75" t="s">
        <v>26</v>
      </c>
      <c r="I705" s="119" t="s">
        <v>359</v>
      </c>
      <c r="J705" s="93" t="s">
        <v>633</v>
      </c>
      <c r="K705" s="103" t="s">
        <v>92</v>
      </c>
      <c r="L705" s="117" t="n">
        <v>47</v>
      </c>
      <c r="M705" s="80" t="n">
        <f aca="false">(D705*F705)*B705</f>
        <v>0</v>
      </c>
    </row>
    <row r="706" customFormat="false" ht="12.75" hidden="false" customHeight="false" outlineLevel="0" collapsed="false">
      <c r="A706" s="114" t="s">
        <v>890</v>
      </c>
      <c r="B706" s="70"/>
      <c r="C706" s="82" t="s">
        <v>25</v>
      </c>
      <c r="D706" s="71" t="n">
        <v>16</v>
      </c>
      <c r="E706" s="72" t="n">
        <v>5</v>
      </c>
      <c r="F706" s="88" t="n">
        <v>1.48</v>
      </c>
      <c r="G706" s="74" t="n">
        <v>252</v>
      </c>
      <c r="H706" s="75" t="s">
        <v>26</v>
      </c>
      <c r="I706" s="119" t="s">
        <v>359</v>
      </c>
      <c r="J706" s="93" t="s">
        <v>180</v>
      </c>
      <c r="K706" s="103" t="s">
        <v>92</v>
      </c>
      <c r="L706" s="117" t="n">
        <v>47</v>
      </c>
      <c r="M706" s="80" t="n">
        <f aca="false">(D706*F706)*B706</f>
        <v>0</v>
      </c>
    </row>
    <row r="707" customFormat="false" ht="12.75" hidden="false" customHeight="false" outlineLevel="0" collapsed="false">
      <c r="A707" s="114" t="s">
        <v>891</v>
      </c>
      <c r="B707" s="70"/>
      <c r="C707" s="82" t="s">
        <v>25</v>
      </c>
      <c r="D707" s="71" t="n">
        <v>16</v>
      </c>
      <c r="E707" s="72" t="n">
        <v>5</v>
      </c>
      <c r="F707" s="88" t="n">
        <v>1.47</v>
      </c>
      <c r="G707" s="74" t="n">
        <v>250</v>
      </c>
      <c r="H707" s="75" t="s">
        <v>26</v>
      </c>
      <c r="I707" s="119" t="s">
        <v>359</v>
      </c>
      <c r="J707" s="93" t="s">
        <v>892</v>
      </c>
      <c r="K707" s="103" t="s">
        <v>92</v>
      </c>
      <c r="L707" s="117" t="n">
        <v>47</v>
      </c>
      <c r="M707" s="80" t="n">
        <f aca="false">(D707*F707)*B707</f>
        <v>0</v>
      </c>
    </row>
    <row r="708" customFormat="false" ht="12.75" hidden="false" customHeight="false" outlineLevel="0" collapsed="false">
      <c r="A708" s="114" t="s">
        <v>893</v>
      </c>
      <c r="B708" s="70"/>
      <c r="C708" s="82" t="s">
        <v>25</v>
      </c>
      <c r="D708" s="71" t="n">
        <v>16</v>
      </c>
      <c r="E708" s="72" t="n">
        <v>5</v>
      </c>
      <c r="F708" s="88" t="n">
        <v>1.89</v>
      </c>
      <c r="G708" s="74" t="n">
        <v>321</v>
      </c>
      <c r="H708" s="75" t="s">
        <v>26</v>
      </c>
      <c r="I708" s="119" t="s">
        <v>359</v>
      </c>
      <c r="J708" s="93" t="s">
        <v>360</v>
      </c>
      <c r="K708" s="103" t="s">
        <v>92</v>
      </c>
      <c r="L708" s="117" t="n">
        <v>47</v>
      </c>
      <c r="M708" s="80" t="n">
        <f aca="false">(D708*F708)*B708</f>
        <v>0</v>
      </c>
    </row>
    <row r="709" customFormat="false" ht="12.75" hidden="false" customHeight="false" outlineLevel="0" collapsed="false">
      <c r="A709" s="114" t="s">
        <v>894</v>
      </c>
      <c r="B709" s="70"/>
      <c r="C709" s="82" t="s">
        <v>25</v>
      </c>
      <c r="D709" s="71" t="n">
        <v>16</v>
      </c>
      <c r="E709" s="72" t="n">
        <v>5</v>
      </c>
      <c r="F709" s="88" t="n">
        <v>1.5</v>
      </c>
      <c r="G709" s="74" t="n">
        <v>255</v>
      </c>
      <c r="H709" s="75" t="s">
        <v>26</v>
      </c>
      <c r="I709" s="119" t="s">
        <v>359</v>
      </c>
      <c r="J709" s="93" t="s">
        <v>895</v>
      </c>
      <c r="K709" s="103" t="s">
        <v>92</v>
      </c>
      <c r="L709" s="117" t="n">
        <v>47</v>
      </c>
      <c r="M709" s="80" t="n">
        <f aca="false">(D709*F709)*B709</f>
        <v>0</v>
      </c>
    </row>
    <row r="710" customFormat="false" ht="12.75" hidden="false" customHeight="false" outlineLevel="0" collapsed="false">
      <c r="A710" s="114" t="s">
        <v>896</v>
      </c>
      <c r="B710" s="70"/>
      <c r="C710" s="82" t="s">
        <v>25</v>
      </c>
      <c r="D710" s="71" t="n">
        <v>16</v>
      </c>
      <c r="E710" s="72" t="n">
        <v>5</v>
      </c>
      <c r="F710" s="88" t="n">
        <v>1.78</v>
      </c>
      <c r="G710" s="74" t="n">
        <v>303</v>
      </c>
      <c r="H710" s="75" t="s">
        <v>26</v>
      </c>
      <c r="I710" s="119" t="s">
        <v>359</v>
      </c>
      <c r="J710" s="93" t="s">
        <v>897</v>
      </c>
      <c r="K710" s="103" t="s">
        <v>92</v>
      </c>
      <c r="L710" s="117" t="n">
        <v>48</v>
      </c>
      <c r="M710" s="80" t="n">
        <f aca="false">(D710*F710)*B710</f>
        <v>0</v>
      </c>
    </row>
    <row r="711" customFormat="false" ht="12.75" hidden="false" customHeight="false" outlineLevel="0" collapsed="false">
      <c r="A711" s="60"/>
      <c r="B711" s="61"/>
      <c r="C711" s="62"/>
      <c r="D711" s="62"/>
      <c r="E711" s="61"/>
      <c r="F711" s="63"/>
      <c r="G711" s="74" t="n">
        <v>0</v>
      </c>
      <c r="H711" s="65"/>
      <c r="I711" s="61"/>
      <c r="J711" s="63" t="s">
        <v>181</v>
      </c>
      <c r="K711" s="61"/>
      <c r="L711" s="67"/>
      <c r="M711" s="68" t="s">
        <v>4</v>
      </c>
    </row>
    <row r="712" customFormat="false" ht="12.75" hidden="false" customHeight="false" outlineLevel="0" collapsed="false">
      <c r="A712" s="114" t="s">
        <v>898</v>
      </c>
      <c r="B712" s="70"/>
      <c r="C712" s="82" t="s">
        <v>25</v>
      </c>
      <c r="D712" s="71" t="n">
        <v>16</v>
      </c>
      <c r="E712" s="72" t="n">
        <v>3</v>
      </c>
      <c r="F712" s="88" t="n">
        <v>1.26</v>
      </c>
      <c r="G712" s="74" t="n">
        <v>214</v>
      </c>
      <c r="H712" s="75" t="s">
        <v>26</v>
      </c>
      <c r="I712" s="119"/>
      <c r="J712" s="93" t="s">
        <v>649</v>
      </c>
      <c r="K712" s="103" t="s">
        <v>69</v>
      </c>
      <c r="L712" s="117" t="n">
        <v>48</v>
      </c>
      <c r="M712" s="80" t="n">
        <f aca="false">(D712*F712)*B712</f>
        <v>0</v>
      </c>
    </row>
    <row r="713" customFormat="false" ht="12.75" hidden="false" customHeight="false" outlineLevel="0" collapsed="false">
      <c r="A713" s="114" t="s">
        <v>899</v>
      </c>
      <c r="B713" s="70"/>
      <c r="C713" s="82" t="s">
        <v>25</v>
      </c>
      <c r="D713" s="71" t="n">
        <v>16</v>
      </c>
      <c r="E713" s="72" t="n">
        <v>3</v>
      </c>
      <c r="F713" s="88" t="n">
        <v>1.28</v>
      </c>
      <c r="G713" s="74" t="n">
        <v>218</v>
      </c>
      <c r="H713" s="75" t="s">
        <v>26</v>
      </c>
      <c r="I713" s="119"/>
      <c r="J713" s="93" t="s">
        <v>392</v>
      </c>
      <c r="K713" s="103" t="s">
        <v>69</v>
      </c>
      <c r="L713" s="117" t="n">
        <v>48</v>
      </c>
      <c r="M713" s="80" t="n">
        <f aca="false">(D713*F713)*B713</f>
        <v>0</v>
      </c>
    </row>
    <row r="714" customFormat="false" ht="12.75" hidden="false" customHeight="false" outlineLevel="0" collapsed="false">
      <c r="A714" s="114" t="s">
        <v>900</v>
      </c>
      <c r="B714" s="70"/>
      <c r="C714" s="82" t="s">
        <v>25</v>
      </c>
      <c r="D714" s="71" t="n">
        <v>16</v>
      </c>
      <c r="E714" s="72" t="n">
        <v>3</v>
      </c>
      <c r="F714" s="88" t="n">
        <v>1.28</v>
      </c>
      <c r="G714" s="74" t="n">
        <v>218</v>
      </c>
      <c r="H714" s="75" t="s">
        <v>26</v>
      </c>
      <c r="I714" s="119"/>
      <c r="J714" s="93" t="s">
        <v>190</v>
      </c>
      <c r="K714" s="103" t="s">
        <v>69</v>
      </c>
      <c r="L714" s="117" t="n">
        <v>48</v>
      </c>
      <c r="M714" s="80" t="n">
        <f aca="false">(D714*F714)*B714</f>
        <v>0</v>
      </c>
    </row>
    <row r="715" customFormat="false" ht="12.75" hidden="false" customHeight="false" outlineLevel="0" collapsed="false">
      <c r="A715" s="114" t="s">
        <v>901</v>
      </c>
      <c r="B715" s="70"/>
      <c r="C715" s="82" t="s">
        <v>25</v>
      </c>
      <c r="D715" s="71" t="n">
        <v>16</v>
      </c>
      <c r="E715" s="72" t="n">
        <v>3</v>
      </c>
      <c r="F715" s="73" t="n">
        <v>1.25</v>
      </c>
      <c r="G715" s="74" t="n">
        <v>213</v>
      </c>
      <c r="H715" s="75" t="s">
        <v>26</v>
      </c>
      <c r="I715" s="119"/>
      <c r="J715" s="93" t="s">
        <v>390</v>
      </c>
      <c r="K715" s="103" t="s">
        <v>69</v>
      </c>
      <c r="L715" s="117" t="n">
        <v>48</v>
      </c>
      <c r="M715" s="80" t="n">
        <f aca="false">(D715*F715)*B715</f>
        <v>0</v>
      </c>
    </row>
    <row r="716" customFormat="false" ht="12.75" hidden="false" customHeight="false" outlineLevel="0" collapsed="false">
      <c r="A716" s="114" t="s">
        <v>902</v>
      </c>
      <c r="B716" s="70"/>
      <c r="C716" s="82" t="s">
        <v>25</v>
      </c>
      <c r="D716" s="71" t="n">
        <v>16</v>
      </c>
      <c r="E716" s="72" t="n">
        <v>3</v>
      </c>
      <c r="F716" s="73" t="n">
        <v>1.17</v>
      </c>
      <c r="G716" s="74" t="n">
        <v>199</v>
      </c>
      <c r="H716" s="75" t="s">
        <v>26</v>
      </c>
      <c r="I716" s="119"/>
      <c r="J716" s="93" t="s">
        <v>194</v>
      </c>
      <c r="K716" s="103" t="s">
        <v>69</v>
      </c>
      <c r="L716" s="117" t="n">
        <v>48</v>
      </c>
      <c r="M716" s="80" t="n">
        <f aca="false">(D716*F716)*B716</f>
        <v>0</v>
      </c>
    </row>
    <row r="717" customFormat="false" ht="12.75" hidden="false" customHeight="false" outlineLevel="0" collapsed="false">
      <c r="A717" s="114" t="s">
        <v>903</v>
      </c>
      <c r="B717" s="70"/>
      <c r="C717" s="82" t="s">
        <v>25</v>
      </c>
      <c r="D717" s="71" t="n">
        <v>16</v>
      </c>
      <c r="E717" s="72" t="n">
        <v>3</v>
      </c>
      <c r="F717" s="73" t="n">
        <v>1.28</v>
      </c>
      <c r="G717" s="74" t="n">
        <v>218</v>
      </c>
      <c r="H717" s="75" t="s">
        <v>26</v>
      </c>
      <c r="I717" s="119"/>
      <c r="J717" s="93" t="s">
        <v>192</v>
      </c>
      <c r="K717" s="103" t="s">
        <v>69</v>
      </c>
      <c r="L717" s="117" t="n">
        <v>48</v>
      </c>
      <c r="M717" s="80" t="n">
        <f aca="false">(D717*F717)*B717</f>
        <v>0</v>
      </c>
    </row>
    <row r="718" customFormat="false" ht="12.75" hidden="false" customHeight="false" outlineLevel="0" collapsed="false">
      <c r="A718" s="60"/>
      <c r="B718" s="61"/>
      <c r="C718" s="62"/>
      <c r="D718" s="62"/>
      <c r="E718" s="61"/>
      <c r="F718" s="63"/>
      <c r="G718" s="74" t="n">
        <v>0</v>
      </c>
      <c r="H718" s="65"/>
      <c r="I718" s="61"/>
      <c r="J718" s="63" t="s">
        <v>59</v>
      </c>
      <c r="K718" s="61"/>
      <c r="L718" s="67"/>
      <c r="M718" s="68" t="s">
        <v>4</v>
      </c>
    </row>
    <row r="719" customFormat="false" ht="12.75" hidden="false" customHeight="false" outlineLevel="0" collapsed="false">
      <c r="A719" s="114" t="s">
        <v>904</v>
      </c>
      <c r="B719" s="70"/>
      <c r="C719" s="82" t="s">
        <v>25</v>
      </c>
      <c r="D719" s="71" t="n">
        <v>16</v>
      </c>
      <c r="E719" s="72" t="n">
        <v>5</v>
      </c>
      <c r="F719" s="73" t="n">
        <v>1.22</v>
      </c>
      <c r="G719" s="74" t="n">
        <v>207</v>
      </c>
      <c r="H719" s="75" t="s">
        <v>26</v>
      </c>
      <c r="I719" s="119"/>
      <c r="J719" s="93" t="s">
        <v>401</v>
      </c>
      <c r="K719" s="103" t="s">
        <v>92</v>
      </c>
      <c r="L719" s="117" t="n">
        <v>48</v>
      </c>
      <c r="M719" s="80" t="n">
        <f aca="false">(D719*F719)*B719</f>
        <v>0</v>
      </c>
    </row>
    <row r="720" customFormat="false" ht="12.75" hidden="false" customHeight="false" outlineLevel="0" collapsed="false">
      <c r="A720" s="60"/>
      <c r="B720" s="61"/>
      <c r="C720" s="62"/>
      <c r="D720" s="62"/>
      <c r="E720" s="61"/>
      <c r="F720" s="63"/>
      <c r="G720" s="74" t="n">
        <v>0</v>
      </c>
      <c r="H720" s="65"/>
      <c r="I720" s="61"/>
      <c r="J720" s="63" t="s">
        <v>75</v>
      </c>
      <c r="K720" s="61"/>
      <c r="L720" s="67"/>
      <c r="M720" s="68" t="s">
        <v>4</v>
      </c>
    </row>
    <row r="721" customFormat="false" ht="12.75" hidden="false" customHeight="false" outlineLevel="0" collapsed="false">
      <c r="A721" s="114" t="s">
        <v>905</v>
      </c>
      <c r="B721" s="115"/>
      <c r="C721" s="82" t="s">
        <v>25</v>
      </c>
      <c r="D721" s="71" t="n">
        <v>16</v>
      </c>
      <c r="E721" s="72" t="n">
        <v>15</v>
      </c>
      <c r="F721" s="73" t="n">
        <v>1.32</v>
      </c>
      <c r="G721" s="74" t="n">
        <v>224</v>
      </c>
      <c r="H721" s="75" t="s">
        <v>26</v>
      </c>
      <c r="I721" s="119" t="s">
        <v>380</v>
      </c>
      <c r="J721" s="93" t="s">
        <v>381</v>
      </c>
      <c r="K721" s="103" t="s">
        <v>199</v>
      </c>
      <c r="L721" s="117" t="n">
        <v>48</v>
      </c>
      <c r="M721" s="80" t="n">
        <f aca="false">(D721*F721)*B721</f>
        <v>0</v>
      </c>
    </row>
    <row r="722" customFormat="false" ht="12.75" hidden="false" customHeight="false" outlineLevel="0" collapsed="false">
      <c r="A722" s="114" t="s">
        <v>906</v>
      </c>
      <c r="B722" s="115"/>
      <c r="C722" s="82" t="s">
        <v>25</v>
      </c>
      <c r="D722" s="71" t="n">
        <v>16</v>
      </c>
      <c r="E722" s="72" t="n">
        <v>10</v>
      </c>
      <c r="F722" s="88" t="n">
        <v>1.19</v>
      </c>
      <c r="G722" s="74" t="n">
        <v>202</v>
      </c>
      <c r="H722" s="75" t="s">
        <v>26</v>
      </c>
      <c r="I722" s="119" t="s">
        <v>172</v>
      </c>
      <c r="J722" s="93" t="s">
        <v>907</v>
      </c>
      <c r="K722" s="103" t="s">
        <v>78</v>
      </c>
      <c r="L722" s="117" t="n">
        <v>48</v>
      </c>
      <c r="M722" s="80" t="n">
        <f aca="false">(D722*F722)*B722</f>
        <v>0</v>
      </c>
    </row>
    <row r="723" customFormat="false" ht="12.75" hidden="false" customHeight="false" outlineLevel="0" collapsed="false">
      <c r="A723" s="114" t="s">
        <v>908</v>
      </c>
      <c r="B723" s="115"/>
      <c r="C723" s="82" t="s">
        <v>25</v>
      </c>
      <c r="D723" s="71" t="n">
        <v>16</v>
      </c>
      <c r="E723" s="72" t="n">
        <v>10</v>
      </c>
      <c r="F723" s="88" t="n">
        <v>1.11</v>
      </c>
      <c r="G723" s="74" t="n">
        <v>189</v>
      </c>
      <c r="H723" s="75" t="s">
        <v>26</v>
      </c>
      <c r="I723" s="119" t="s">
        <v>172</v>
      </c>
      <c r="J723" s="93" t="s">
        <v>909</v>
      </c>
      <c r="K723" s="103" t="s">
        <v>78</v>
      </c>
      <c r="L723" s="117" t="n">
        <v>48</v>
      </c>
      <c r="M723" s="80" t="n">
        <f aca="false">(D723*F723)*B723</f>
        <v>0</v>
      </c>
    </row>
    <row r="724" customFormat="false" ht="12.75" hidden="false" customHeight="false" outlineLevel="0" collapsed="false">
      <c r="A724" s="114" t="s">
        <v>910</v>
      </c>
      <c r="B724" s="115"/>
      <c r="C724" s="82" t="s">
        <v>25</v>
      </c>
      <c r="D724" s="71" t="n">
        <v>16</v>
      </c>
      <c r="E724" s="72" t="n">
        <v>10</v>
      </c>
      <c r="F724" s="88" t="n">
        <v>1.26</v>
      </c>
      <c r="G724" s="74" t="n">
        <v>214</v>
      </c>
      <c r="H724" s="75" t="s">
        <v>26</v>
      </c>
      <c r="I724" s="119" t="s">
        <v>172</v>
      </c>
      <c r="J724" s="93" t="s">
        <v>77</v>
      </c>
      <c r="K724" s="103" t="s">
        <v>78</v>
      </c>
      <c r="L724" s="117" t="n">
        <v>48</v>
      </c>
      <c r="M724" s="80" t="n">
        <f aca="false">(D724*F724)*B724</f>
        <v>0</v>
      </c>
    </row>
    <row r="725" customFormat="false" ht="12.75" hidden="false" customHeight="false" outlineLevel="0" collapsed="false">
      <c r="A725" s="60"/>
      <c r="B725" s="61"/>
      <c r="C725" s="62"/>
      <c r="D725" s="62"/>
      <c r="E725" s="61"/>
      <c r="F725" s="63"/>
      <c r="G725" s="74" t="n">
        <v>0</v>
      </c>
      <c r="H725" s="65"/>
      <c r="I725" s="61"/>
      <c r="J725" s="63" t="s">
        <v>205</v>
      </c>
      <c r="K725" s="61"/>
      <c r="L725" s="67"/>
      <c r="M725" s="68" t="s">
        <v>4</v>
      </c>
    </row>
    <row r="726" customFormat="false" ht="12.75" hidden="false" customHeight="false" outlineLevel="0" collapsed="false">
      <c r="A726" s="114" t="s">
        <v>911</v>
      </c>
      <c r="B726" s="70"/>
      <c r="C726" s="82" t="s">
        <v>25</v>
      </c>
      <c r="D726" s="71" t="n">
        <v>16</v>
      </c>
      <c r="E726" s="72" t="n">
        <v>15</v>
      </c>
      <c r="F726" s="73" t="n">
        <v>1.02</v>
      </c>
      <c r="G726" s="74" t="n">
        <v>173</v>
      </c>
      <c r="H726" s="75" t="s">
        <v>26</v>
      </c>
      <c r="I726" s="119"/>
      <c r="J726" s="93" t="s">
        <v>207</v>
      </c>
      <c r="K726" s="103" t="s">
        <v>78</v>
      </c>
      <c r="L726" s="117" t="n">
        <v>48</v>
      </c>
      <c r="M726" s="80" t="n">
        <f aca="false">(D726*F726)*B726</f>
        <v>0</v>
      </c>
    </row>
    <row r="727" customFormat="false" ht="12.75" hidden="false" customHeight="false" outlineLevel="0" collapsed="false">
      <c r="A727" s="114" t="s">
        <v>912</v>
      </c>
      <c r="B727" s="115"/>
      <c r="C727" s="82" t="s">
        <v>25</v>
      </c>
      <c r="D727" s="71" t="n">
        <v>16</v>
      </c>
      <c r="E727" s="72" t="n">
        <v>15</v>
      </c>
      <c r="F727" s="88" t="n">
        <v>1.11</v>
      </c>
      <c r="G727" s="74" t="n">
        <v>189</v>
      </c>
      <c r="H727" s="75" t="s">
        <v>26</v>
      </c>
      <c r="I727" s="119"/>
      <c r="J727" s="93" t="s">
        <v>913</v>
      </c>
      <c r="K727" s="103" t="s">
        <v>82</v>
      </c>
      <c r="L727" s="117" t="n">
        <v>48</v>
      </c>
      <c r="M727" s="80" t="n">
        <f aca="false">(D727*F727)*B727</f>
        <v>0</v>
      </c>
    </row>
    <row r="728" customFormat="false" ht="12.75" hidden="false" customHeight="false" outlineLevel="0" collapsed="false">
      <c r="A728" s="114" t="s">
        <v>914</v>
      </c>
      <c r="B728" s="70"/>
      <c r="C728" s="82" t="s">
        <v>25</v>
      </c>
      <c r="D728" s="71" t="n">
        <v>16</v>
      </c>
      <c r="E728" s="72" t="n">
        <v>10</v>
      </c>
      <c r="F728" s="88" t="n">
        <v>1.15</v>
      </c>
      <c r="G728" s="74" t="n">
        <v>196</v>
      </c>
      <c r="H728" s="75" t="s">
        <v>26</v>
      </c>
      <c r="I728" s="119"/>
      <c r="J728" s="93" t="s">
        <v>211</v>
      </c>
      <c r="K728" s="103" t="s">
        <v>82</v>
      </c>
      <c r="L728" s="117" t="n">
        <v>48</v>
      </c>
      <c r="M728" s="80" t="n">
        <f aca="false">(D728*F728)*B728</f>
        <v>0</v>
      </c>
    </row>
    <row r="729" customFormat="false" ht="12.75" hidden="false" customHeight="false" outlineLevel="0" collapsed="false">
      <c r="A729" s="114" t="s">
        <v>915</v>
      </c>
      <c r="B729" s="70"/>
      <c r="C729" s="82" t="s">
        <v>25</v>
      </c>
      <c r="D729" s="71" t="n">
        <v>16</v>
      </c>
      <c r="E729" s="72" t="n">
        <v>15</v>
      </c>
      <c r="F729" s="88" t="n">
        <v>1.06</v>
      </c>
      <c r="G729" s="74" t="n">
        <v>180</v>
      </c>
      <c r="H729" s="75" t="s">
        <v>26</v>
      </c>
      <c r="I729" s="119"/>
      <c r="J729" s="93" t="s">
        <v>427</v>
      </c>
      <c r="K729" s="103" t="s">
        <v>78</v>
      </c>
      <c r="L729" s="117" t="n">
        <v>48</v>
      </c>
      <c r="M729" s="80" t="n">
        <f aca="false">(D729*F729)*B729</f>
        <v>0</v>
      </c>
    </row>
    <row r="730" customFormat="false" ht="12.75" hidden="false" customHeight="false" outlineLevel="0" collapsed="false">
      <c r="A730" s="114" t="s">
        <v>916</v>
      </c>
      <c r="B730" s="70"/>
      <c r="C730" s="82" t="s">
        <v>25</v>
      </c>
      <c r="D730" s="71" t="n">
        <v>16</v>
      </c>
      <c r="E730" s="72" t="n">
        <v>10</v>
      </c>
      <c r="F730" s="73" t="n">
        <v>1.1</v>
      </c>
      <c r="G730" s="74" t="n">
        <v>187</v>
      </c>
      <c r="H730" s="75" t="s">
        <v>26</v>
      </c>
      <c r="I730" s="119"/>
      <c r="J730" s="93" t="s">
        <v>444</v>
      </c>
      <c r="K730" s="103" t="s">
        <v>82</v>
      </c>
      <c r="L730" s="117" t="n">
        <v>49</v>
      </c>
      <c r="M730" s="80" t="n">
        <f aca="false">(D730*F730)*B730</f>
        <v>0</v>
      </c>
    </row>
    <row r="731" s="40" customFormat="true" ht="18" hidden="false" customHeight="false" outlineLevel="0" collapsed="false">
      <c r="A731" s="176"/>
      <c r="B731" s="177"/>
      <c r="C731" s="178"/>
      <c r="D731" s="179" t="n">
        <f aca="false">SUM(B661:B730)/2.6</f>
        <v>0</v>
      </c>
      <c r="E731" s="180"/>
      <c r="F731" s="181"/>
      <c r="G731" s="74"/>
      <c r="H731" s="182"/>
      <c r="I731" s="183" t="s">
        <v>917</v>
      </c>
      <c r="J731" s="183"/>
      <c r="K731" s="184"/>
      <c r="L731" s="178"/>
      <c r="M731" s="185" t="s">
        <v>4</v>
      </c>
    </row>
    <row r="732" s="40" customFormat="true" ht="12.75" hidden="false" customHeight="false" outlineLevel="0" collapsed="false">
      <c r="A732" s="186"/>
      <c r="B732" s="184"/>
      <c r="C732" s="178"/>
      <c r="D732" s="187"/>
      <c r="E732" s="184"/>
      <c r="F732" s="188"/>
      <c r="G732" s="74" t="n">
        <v>0</v>
      </c>
      <c r="H732" s="3"/>
      <c r="I732" s="180"/>
      <c r="J732" s="189" t="s">
        <v>918</v>
      </c>
      <c r="K732" s="184"/>
      <c r="L732" s="178"/>
      <c r="M732" s="185" t="s">
        <v>4</v>
      </c>
    </row>
    <row r="733" s="40" customFormat="true" ht="12.75" hidden="false" customHeight="false" outlineLevel="0" collapsed="false">
      <c r="A733" s="190" t="n">
        <v>90701</v>
      </c>
      <c r="B733" s="191"/>
      <c r="C733" s="192" t="s">
        <v>25</v>
      </c>
      <c r="D733" s="192" t="n">
        <v>20</v>
      </c>
      <c r="E733" s="192" t="n">
        <v>5</v>
      </c>
      <c r="F733" s="193" t="n">
        <v>1.21</v>
      </c>
      <c r="G733" s="74" t="n">
        <v>206</v>
      </c>
      <c r="H733" s="156" t="s">
        <v>919</v>
      </c>
      <c r="I733" s="194" t="s">
        <v>54</v>
      </c>
      <c r="J733" s="195" t="s">
        <v>920</v>
      </c>
      <c r="K733" s="196" t="s">
        <v>29</v>
      </c>
      <c r="L733" s="197" t="n">
        <v>51</v>
      </c>
      <c r="M733" s="80" t="n">
        <f aca="false">(D733*F733)*B733</f>
        <v>0</v>
      </c>
    </row>
    <row r="734" s="40" customFormat="true" ht="12.75" hidden="false" customHeight="false" outlineLevel="0" collapsed="false">
      <c r="A734" s="190" t="n">
        <v>90702</v>
      </c>
      <c r="B734" s="191"/>
      <c r="C734" s="198" t="s">
        <v>25</v>
      </c>
      <c r="D734" s="192" t="n">
        <v>20</v>
      </c>
      <c r="E734" s="192" t="n">
        <v>5</v>
      </c>
      <c r="F734" s="193" t="n">
        <v>1.41</v>
      </c>
      <c r="G734" s="74" t="n">
        <v>240</v>
      </c>
      <c r="H734" s="75" t="s">
        <v>919</v>
      </c>
      <c r="I734" s="199" t="s">
        <v>121</v>
      </c>
      <c r="J734" s="200" t="s">
        <v>921</v>
      </c>
      <c r="K734" s="196" t="s">
        <v>29</v>
      </c>
      <c r="L734" s="197" t="n">
        <v>51</v>
      </c>
      <c r="M734" s="89" t="n">
        <f aca="false">(D734*F734)*B734</f>
        <v>0</v>
      </c>
    </row>
    <row r="735" s="40" customFormat="true" ht="12.75" hidden="false" customHeight="false" outlineLevel="0" collapsed="false">
      <c r="A735" s="190" t="n">
        <v>90703</v>
      </c>
      <c r="B735" s="191"/>
      <c r="C735" s="198" t="s">
        <v>25</v>
      </c>
      <c r="D735" s="192" t="n">
        <v>20</v>
      </c>
      <c r="E735" s="192" t="n">
        <v>5</v>
      </c>
      <c r="F735" s="193" t="n">
        <v>1.71</v>
      </c>
      <c r="G735" s="74" t="n">
        <v>291</v>
      </c>
      <c r="H735" s="75" t="s">
        <v>919</v>
      </c>
      <c r="I735" s="199" t="s">
        <v>232</v>
      </c>
      <c r="J735" s="200" t="s">
        <v>821</v>
      </c>
      <c r="K735" s="196" t="s">
        <v>29</v>
      </c>
      <c r="L735" s="197" t="n">
        <v>51</v>
      </c>
      <c r="M735" s="89" t="n">
        <f aca="false">(D735*F735)*B735</f>
        <v>0</v>
      </c>
    </row>
    <row r="736" s="40" customFormat="true" ht="12.75" hidden="false" customHeight="false" outlineLevel="0" collapsed="false">
      <c r="A736" s="190" t="n">
        <v>90704</v>
      </c>
      <c r="B736" s="191"/>
      <c r="C736" s="198" t="s">
        <v>25</v>
      </c>
      <c r="D736" s="192" t="n">
        <v>20</v>
      </c>
      <c r="E736" s="192" t="n">
        <v>5</v>
      </c>
      <c r="F736" s="193" t="n">
        <v>1.43</v>
      </c>
      <c r="G736" s="74" t="n">
        <v>243</v>
      </c>
      <c r="H736" s="75" t="s">
        <v>919</v>
      </c>
      <c r="I736" s="199" t="s">
        <v>121</v>
      </c>
      <c r="J736" s="200" t="s">
        <v>541</v>
      </c>
      <c r="K736" s="196" t="s">
        <v>29</v>
      </c>
      <c r="L736" s="197" t="n">
        <v>51</v>
      </c>
      <c r="M736" s="89" t="n">
        <f aca="false">(D736*F736)*B736</f>
        <v>0</v>
      </c>
    </row>
    <row r="737" s="40" customFormat="true" ht="12.75" hidden="false" customHeight="false" outlineLevel="0" collapsed="false">
      <c r="A737" s="190" t="n">
        <v>90705</v>
      </c>
      <c r="B737" s="191"/>
      <c r="C737" s="198" t="s">
        <v>25</v>
      </c>
      <c r="D737" s="192" t="n">
        <v>20</v>
      </c>
      <c r="E737" s="192" t="n">
        <v>5</v>
      </c>
      <c r="F737" s="193" t="n">
        <v>1.49</v>
      </c>
      <c r="G737" s="74" t="n">
        <v>253</v>
      </c>
      <c r="H737" s="75" t="s">
        <v>919</v>
      </c>
      <c r="I737" s="199" t="s">
        <v>121</v>
      </c>
      <c r="J737" s="200" t="s">
        <v>828</v>
      </c>
      <c r="K737" s="196" t="s">
        <v>29</v>
      </c>
      <c r="L737" s="197" t="n">
        <v>51</v>
      </c>
      <c r="M737" s="89" t="n">
        <f aca="false">(D737*F737)*B737</f>
        <v>0</v>
      </c>
    </row>
    <row r="738" s="40" customFormat="true" ht="12.75" hidden="false" customHeight="false" outlineLevel="0" collapsed="false">
      <c r="A738" s="190" t="n">
        <v>90706</v>
      </c>
      <c r="B738" s="191"/>
      <c r="C738" s="198" t="s">
        <v>25</v>
      </c>
      <c r="D738" s="192" t="n">
        <v>20</v>
      </c>
      <c r="E738" s="192" t="n">
        <v>5</v>
      </c>
      <c r="F738" s="193" t="n">
        <v>1.21</v>
      </c>
      <c r="G738" s="74" t="n">
        <v>206</v>
      </c>
      <c r="H738" s="75" t="s">
        <v>919</v>
      </c>
      <c r="I738" s="199" t="s">
        <v>121</v>
      </c>
      <c r="J738" s="200" t="s">
        <v>58</v>
      </c>
      <c r="K738" s="196" t="s">
        <v>29</v>
      </c>
      <c r="L738" s="197" t="n">
        <v>51</v>
      </c>
      <c r="M738" s="89" t="n">
        <f aca="false">(D738*F738)*B738</f>
        <v>0</v>
      </c>
    </row>
    <row r="739" s="40" customFormat="true" ht="12.75" hidden="false" customHeight="false" outlineLevel="0" collapsed="false">
      <c r="A739" s="190" t="n">
        <v>90707</v>
      </c>
      <c r="B739" s="191"/>
      <c r="C739" s="198" t="s">
        <v>25</v>
      </c>
      <c r="D739" s="192" t="n">
        <v>20</v>
      </c>
      <c r="E739" s="192" t="n">
        <v>5</v>
      </c>
      <c r="F739" s="193" t="n">
        <v>1.49</v>
      </c>
      <c r="G739" s="74" t="n">
        <v>253</v>
      </c>
      <c r="H739" s="75" t="s">
        <v>919</v>
      </c>
      <c r="I739" s="199" t="s">
        <v>121</v>
      </c>
      <c r="J739" s="200" t="s">
        <v>834</v>
      </c>
      <c r="K739" s="196" t="s">
        <v>29</v>
      </c>
      <c r="L739" s="197" t="n">
        <v>51</v>
      </c>
      <c r="M739" s="89" t="n">
        <f aca="false">(D739*F739)*B739</f>
        <v>0</v>
      </c>
    </row>
    <row r="740" s="40" customFormat="true" ht="12.75" hidden="false" customHeight="false" outlineLevel="0" collapsed="false">
      <c r="A740" s="190" t="n">
        <v>90708</v>
      </c>
      <c r="B740" s="191"/>
      <c r="C740" s="198" t="s">
        <v>25</v>
      </c>
      <c r="D740" s="192" t="n">
        <v>20</v>
      </c>
      <c r="E740" s="192" t="n">
        <v>5</v>
      </c>
      <c r="F740" s="193" t="n">
        <v>1.41</v>
      </c>
      <c r="G740" s="74" t="n">
        <v>240</v>
      </c>
      <c r="H740" s="75" t="s">
        <v>919</v>
      </c>
      <c r="I740" s="199" t="s">
        <v>121</v>
      </c>
      <c r="J740" s="200" t="s">
        <v>273</v>
      </c>
      <c r="K740" s="196" t="s">
        <v>29</v>
      </c>
      <c r="L740" s="197" t="n">
        <v>51</v>
      </c>
      <c r="M740" s="89" t="n">
        <f aca="false">(D740*F740)*B740</f>
        <v>0</v>
      </c>
    </row>
    <row r="741" s="40" customFormat="true" ht="12.75" hidden="false" customHeight="false" outlineLevel="0" collapsed="false">
      <c r="A741" s="190" t="n">
        <v>90709</v>
      </c>
      <c r="B741" s="191"/>
      <c r="C741" s="198" t="s">
        <v>25</v>
      </c>
      <c r="D741" s="192" t="n">
        <v>20</v>
      </c>
      <c r="E741" s="192" t="n">
        <v>5</v>
      </c>
      <c r="F741" s="193" t="n">
        <v>1.37</v>
      </c>
      <c r="G741" s="74" t="n">
        <v>233</v>
      </c>
      <c r="H741" s="75" t="s">
        <v>919</v>
      </c>
      <c r="I741" s="199" t="s">
        <v>121</v>
      </c>
      <c r="J741" s="200" t="s">
        <v>532</v>
      </c>
      <c r="K741" s="196" t="s">
        <v>29</v>
      </c>
      <c r="L741" s="197" t="n">
        <v>51</v>
      </c>
      <c r="M741" s="89" t="n">
        <f aca="false">(D741*F741)*B741</f>
        <v>0</v>
      </c>
    </row>
    <row r="742" s="40" customFormat="true" ht="12.75" hidden="false" customHeight="false" outlineLevel="0" collapsed="false">
      <c r="A742" s="190" t="n">
        <v>90710</v>
      </c>
      <c r="B742" s="191"/>
      <c r="C742" s="198" t="s">
        <v>25</v>
      </c>
      <c r="D742" s="192" t="n">
        <v>20</v>
      </c>
      <c r="E742" s="192" t="n">
        <v>5</v>
      </c>
      <c r="F742" s="193" t="n">
        <v>1.41</v>
      </c>
      <c r="G742" s="74" t="n">
        <v>240</v>
      </c>
      <c r="H742" s="75" t="s">
        <v>919</v>
      </c>
      <c r="I742" s="199" t="s">
        <v>121</v>
      </c>
      <c r="J742" s="200" t="s">
        <v>530</v>
      </c>
      <c r="K742" s="196" t="s">
        <v>29</v>
      </c>
      <c r="L742" s="197" t="n">
        <v>51</v>
      </c>
      <c r="M742" s="89" t="n">
        <f aca="false">(D742*F742)*B742</f>
        <v>0</v>
      </c>
    </row>
    <row r="743" s="40" customFormat="true" ht="12.75" hidden="false" customHeight="false" outlineLevel="0" collapsed="false">
      <c r="A743" s="190" t="n">
        <v>90711</v>
      </c>
      <c r="B743" s="201"/>
      <c r="C743" s="198" t="s">
        <v>25</v>
      </c>
      <c r="D743" s="192" t="n">
        <v>20</v>
      </c>
      <c r="E743" s="192" t="n">
        <v>5</v>
      </c>
      <c r="F743" s="193" t="n">
        <v>1.37</v>
      </c>
      <c r="G743" s="74" t="n">
        <v>233</v>
      </c>
      <c r="H743" s="75" t="s">
        <v>919</v>
      </c>
      <c r="I743" s="199" t="s">
        <v>240</v>
      </c>
      <c r="J743" s="200" t="s">
        <v>843</v>
      </c>
      <c r="K743" s="196" t="s">
        <v>29</v>
      </c>
      <c r="L743" s="197" t="n">
        <v>51</v>
      </c>
      <c r="M743" s="89" t="n">
        <f aca="false">(D743*F743)*B743</f>
        <v>0</v>
      </c>
    </row>
    <row r="744" s="40" customFormat="true" ht="12.75" hidden="false" customHeight="false" outlineLevel="0" collapsed="false">
      <c r="A744" s="190" t="n">
        <v>90712</v>
      </c>
      <c r="B744" s="201"/>
      <c r="C744" s="198" t="s">
        <v>25</v>
      </c>
      <c r="D744" s="192" t="n">
        <v>20</v>
      </c>
      <c r="E744" s="192" t="n">
        <v>5</v>
      </c>
      <c r="F744" s="193" t="n">
        <v>1.47</v>
      </c>
      <c r="G744" s="74" t="n">
        <v>250</v>
      </c>
      <c r="H744" s="75" t="s">
        <v>919</v>
      </c>
      <c r="I744" s="199" t="s">
        <v>27</v>
      </c>
      <c r="J744" s="200" t="s">
        <v>574</v>
      </c>
      <c r="K744" s="196" t="s">
        <v>29</v>
      </c>
      <c r="L744" s="197" t="n">
        <v>51</v>
      </c>
      <c r="M744" s="89" t="n">
        <f aca="false">(D744*F744)*B744</f>
        <v>0</v>
      </c>
    </row>
    <row r="745" s="40" customFormat="true" ht="12.75" hidden="false" customHeight="false" outlineLevel="0" collapsed="false">
      <c r="A745" s="190" t="n">
        <v>90713</v>
      </c>
      <c r="B745" s="201"/>
      <c r="C745" s="198" t="s">
        <v>25</v>
      </c>
      <c r="D745" s="192" t="n">
        <v>20</v>
      </c>
      <c r="E745" s="192" t="n">
        <v>5</v>
      </c>
      <c r="F745" s="193" t="n">
        <v>1.21</v>
      </c>
      <c r="G745" s="74" t="n">
        <v>206</v>
      </c>
      <c r="H745" s="75" t="s">
        <v>919</v>
      </c>
      <c r="I745" s="199" t="s">
        <v>27</v>
      </c>
      <c r="J745" s="200" t="s">
        <v>315</v>
      </c>
      <c r="K745" s="196" t="s">
        <v>29</v>
      </c>
      <c r="L745" s="197" t="n">
        <v>51</v>
      </c>
      <c r="M745" s="89" t="n">
        <f aca="false">(D745*F745)*B745</f>
        <v>0</v>
      </c>
    </row>
    <row r="746" s="40" customFormat="true" ht="12.75" hidden="false" customHeight="false" outlineLevel="0" collapsed="false">
      <c r="A746" s="190" t="n">
        <v>90714</v>
      </c>
      <c r="B746" s="201"/>
      <c r="C746" s="198" t="s">
        <v>25</v>
      </c>
      <c r="D746" s="192" t="n">
        <v>20</v>
      </c>
      <c r="E746" s="192" t="n">
        <v>5</v>
      </c>
      <c r="F746" s="193" t="n">
        <v>1.43</v>
      </c>
      <c r="G746" s="74" t="n">
        <v>243</v>
      </c>
      <c r="H746" s="75" t="s">
        <v>919</v>
      </c>
      <c r="I746" s="199" t="s">
        <v>43</v>
      </c>
      <c r="J746" s="200" t="s">
        <v>851</v>
      </c>
      <c r="K746" s="196" t="s">
        <v>29</v>
      </c>
      <c r="L746" s="197" t="n">
        <v>51</v>
      </c>
      <c r="M746" s="89" t="n">
        <f aca="false">(D746*F746)*B746</f>
        <v>0</v>
      </c>
    </row>
    <row r="747" s="40" customFormat="true" ht="12.75" hidden="false" customHeight="false" outlineLevel="0" collapsed="false">
      <c r="A747" s="190" t="n">
        <v>90715</v>
      </c>
      <c r="B747" s="201"/>
      <c r="C747" s="198" t="s">
        <v>25</v>
      </c>
      <c r="D747" s="192" t="n">
        <v>20</v>
      </c>
      <c r="E747" s="192" t="n">
        <v>5</v>
      </c>
      <c r="F747" s="193" t="n">
        <v>1.49</v>
      </c>
      <c r="G747" s="74" t="n">
        <v>253</v>
      </c>
      <c r="H747" s="75" t="s">
        <v>919</v>
      </c>
      <c r="I747" s="199" t="s">
        <v>43</v>
      </c>
      <c r="J747" s="200" t="s">
        <v>587</v>
      </c>
      <c r="K747" s="196" t="s">
        <v>29</v>
      </c>
      <c r="L747" s="197" t="n">
        <v>51</v>
      </c>
      <c r="M747" s="89" t="n">
        <f aca="false">(D747*F747)*B747</f>
        <v>0</v>
      </c>
    </row>
    <row r="748" s="40" customFormat="true" ht="12.75" hidden="false" customHeight="false" outlineLevel="0" collapsed="false">
      <c r="A748" s="190" t="n">
        <v>90716</v>
      </c>
      <c r="B748" s="201"/>
      <c r="C748" s="198" t="s">
        <v>25</v>
      </c>
      <c r="D748" s="192" t="n">
        <v>20</v>
      </c>
      <c r="E748" s="192" t="n">
        <v>5</v>
      </c>
      <c r="F748" s="193" t="n">
        <v>1.16</v>
      </c>
      <c r="G748" s="74" t="n">
        <v>197</v>
      </c>
      <c r="H748" s="75" t="s">
        <v>919</v>
      </c>
      <c r="I748" s="199" t="s">
        <v>43</v>
      </c>
      <c r="J748" s="200" t="s">
        <v>303</v>
      </c>
      <c r="K748" s="196" t="s">
        <v>29</v>
      </c>
      <c r="L748" s="197" t="n">
        <v>51</v>
      </c>
      <c r="M748" s="89" t="n">
        <f aca="false">(D748*F748)*B748</f>
        <v>0</v>
      </c>
    </row>
    <row r="749" s="40" customFormat="true" ht="12.75" hidden="false" customHeight="false" outlineLevel="0" collapsed="false">
      <c r="A749" s="190" t="n">
        <v>90717</v>
      </c>
      <c r="B749" s="201"/>
      <c r="C749" s="198" t="s">
        <v>25</v>
      </c>
      <c r="D749" s="192" t="n">
        <v>20</v>
      </c>
      <c r="E749" s="192" t="n">
        <v>5</v>
      </c>
      <c r="F749" s="193" t="n">
        <v>1.46</v>
      </c>
      <c r="G749" s="74" t="n">
        <v>248</v>
      </c>
      <c r="H749" s="75" t="s">
        <v>919</v>
      </c>
      <c r="I749" s="199" t="s">
        <v>43</v>
      </c>
      <c r="J749" s="200" t="s">
        <v>337</v>
      </c>
      <c r="K749" s="196" t="s">
        <v>29</v>
      </c>
      <c r="L749" s="197" t="n">
        <v>52</v>
      </c>
      <c r="M749" s="89" t="n">
        <f aca="false">(D749*F749)*B749</f>
        <v>0</v>
      </c>
    </row>
    <row r="750" s="40" customFormat="true" ht="12.75" hidden="false" customHeight="false" outlineLevel="0" collapsed="false">
      <c r="A750" s="190" t="n">
        <v>90719</v>
      </c>
      <c r="B750" s="201"/>
      <c r="C750" s="198" t="s">
        <v>25</v>
      </c>
      <c r="D750" s="192" t="n">
        <v>20</v>
      </c>
      <c r="E750" s="192" t="n">
        <v>5</v>
      </c>
      <c r="F750" s="193" t="n">
        <v>1.47</v>
      </c>
      <c r="G750" s="74" t="n">
        <v>250</v>
      </c>
      <c r="H750" s="75" t="s">
        <v>919</v>
      </c>
      <c r="I750" s="199" t="s">
        <v>43</v>
      </c>
      <c r="J750" s="200" t="s">
        <v>329</v>
      </c>
      <c r="K750" s="196" t="s">
        <v>29</v>
      </c>
      <c r="L750" s="197" t="n">
        <v>52</v>
      </c>
      <c r="M750" s="89" t="n">
        <f aca="false">(D750*F750)*B750</f>
        <v>0</v>
      </c>
    </row>
    <row r="751" s="40" customFormat="true" ht="12.75" hidden="false" customHeight="false" outlineLevel="0" collapsed="false">
      <c r="A751" s="190" t="n">
        <v>90720</v>
      </c>
      <c r="B751" s="191"/>
      <c r="C751" s="198" t="s">
        <v>25</v>
      </c>
      <c r="D751" s="192" t="n">
        <v>20</v>
      </c>
      <c r="E751" s="192" t="n">
        <v>5</v>
      </c>
      <c r="F751" s="193" t="n">
        <v>1.55</v>
      </c>
      <c r="G751" s="74" t="n">
        <v>264</v>
      </c>
      <c r="H751" s="75" t="s">
        <v>919</v>
      </c>
      <c r="I751" s="199" t="s">
        <v>43</v>
      </c>
      <c r="J751" s="200" t="s">
        <v>284</v>
      </c>
      <c r="K751" s="196" t="s">
        <v>29</v>
      </c>
      <c r="L751" s="197" t="n">
        <v>52</v>
      </c>
      <c r="M751" s="89" t="n">
        <f aca="false">(D751*F751)*B751</f>
        <v>0</v>
      </c>
    </row>
    <row r="752" s="40" customFormat="true" ht="12.75" hidden="false" customHeight="false" outlineLevel="0" collapsed="false">
      <c r="A752" s="190" t="n">
        <v>90721</v>
      </c>
      <c r="B752" s="191"/>
      <c r="C752" s="198" t="s">
        <v>25</v>
      </c>
      <c r="D752" s="192" t="n">
        <v>20</v>
      </c>
      <c r="E752" s="192" t="n">
        <v>5</v>
      </c>
      <c r="F752" s="193" t="n">
        <v>1.65</v>
      </c>
      <c r="G752" s="74" t="n">
        <v>281</v>
      </c>
      <c r="H752" s="75" t="s">
        <v>919</v>
      </c>
      <c r="I752" s="199" t="s">
        <v>43</v>
      </c>
      <c r="J752" s="200" t="s">
        <v>867</v>
      </c>
      <c r="K752" s="196" t="s">
        <v>29</v>
      </c>
      <c r="L752" s="197" t="n">
        <v>52</v>
      </c>
      <c r="M752" s="89" t="n">
        <f aca="false">(D752*F752)*B752</f>
        <v>0</v>
      </c>
    </row>
    <row r="753" s="40" customFormat="true" ht="12.75" hidden="false" customHeight="false" outlineLevel="0" collapsed="false">
      <c r="A753" s="190" t="n">
        <v>90722</v>
      </c>
      <c r="B753" s="191"/>
      <c r="C753" s="198" t="s">
        <v>25</v>
      </c>
      <c r="D753" s="192" t="n">
        <v>20</v>
      </c>
      <c r="E753" s="192" t="n">
        <v>5</v>
      </c>
      <c r="F753" s="193" t="n">
        <v>1.45</v>
      </c>
      <c r="G753" s="74" t="n">
        <v>247</v>
      </c>
      <c r="H753" s="75" t="s">
        <v>919</v>
      </c>
      <c r="I753" s="199" t="s">
        <v>43</v>
      </c>
      <c r="J753" s="200" t="s">
        <v>872</v>
      </c>
      <c r="K753" s="196" t="s">
        <v>29</v>
      </c>
      <c r="L753" s="197" t="n">
        <v>52</v>
      </c>
      <c r="M753" s="89" t="n">
        <f aca="false">(D753*F753)*B753</f>
        <v>0</v>
      </c>
    </row>
    <row r="754" s="40" customFormat="true" ht="12.75" hidden="false" customHeight="false" outlineLevel="0" collapsed="false">
      <c r="A754" s="190" t="n">
        <v>90723</v>
      </c>
      <c r="B754" s="191"/>
      <c r="C754" s="198" t="s">
        <v>25</v>
      </c>
      <c r="D754" s="192" t="n">
        <v>20</v>
      </c>
      <c r="E754" s="192" t="n">
        <v>5</v>
      </c>
      <c r="F754" s="193" t="n">
        <v>1.31</v>
      </c>
      <c r="G754" s="74" t="n">
        <v>223</v>
      </c>
      <c r="H754" s="75" t="s">
        <v>919</v>
      </c>
      <c r="I754" s="199" t="s">
        <v>43</v>
      </c>
      <c r="J754" s="200" t="s">
        <v>41</v>
      </c>
      <c r="K754" s="196" t="s">
        <v>29</v>
      </c>
      <c r="L754" s="197" t="n">
        <v>52</v>
      </c>
      <c r="M754" s="89" t="n">
        <f aca="false">(D754*F754)*B754</f>
        <v>0</v>
      </c>
    </row>
    <row r="755" s="40" customFormat="true" ht="12.75" hidden="false" customHeight="false" outlineLevel="0" collapsed="false">
      <c r="A755" s="190" t="n">
        <v>90724</v>
      </c>
      <c r="B755" s="191"/>
      <c r="C755" s="198" t="s">
        <v>25</v>
      </c>
      <c r="D755" s="192" t="n">
        <v>20</v>
      </c>
      <c r="E755" s="192" t="n">
        <v>5</v>
      </c>
      <c r="F755" s="193" t="n">
        <v>1.31</v>
      </c>
      <c r="G755" s="74" t="n">
        <v>223</v>
      </c>
      <c r="H755" s="75" t="s">
        <v>919</v>
      </c>
      <c r="I755" s="199" t="s">
        <v>43</v>
      </c>
      <c r="J755" s="200" t="s">
        <v>140</v>
      </c>
      <c r="K755" s="196" t="s">
        <v>29</v>
      </c>
      <c r="L755" s="197" t="n">
        <v>52</v>
      </c>
      <c r="M755" s="89" t="n">
        <f aca="false">(D755*F755)*B755</f>
        <v>0</v>
      </c>
    </row>
    <row r="756" s="40" customFormat="true" ht="12.75" hidden="false" customHeight="false" outlineLevel="0" collapsed="false">
      <c r="A756" s="186"/>
      <c r="B756" s="184"/>
      <c r="C756" s="178"/>
      <c r="D756" s="187"/>
      <c r="E756" s="184"/>
      <c r="F756" s="188"/>
      <c r="G756" s="74" t="n">
        <v>0</v>
      </c>
      <c r="H756" s="3"/>
      <c r="I756" s="202"/>
      <c r="J756" s="189" t="s">
        <v>164</v>
      </c>
      <c r="K756" s="180"/>
      <c r="L756" s="188"/>
      <c r="M756" s="203" t="s">
        <v>4</v>
      </c>
    </row>
    <row r="757" s="40" customFormat="true" ht="12.75" hidden="false" customHeight="false" outlineLevel="0" collapsed="false">
      <c r="A757" s="190" t="n">
        <v>90725</v>
      </c>
      <c r="B757" s="201"/>
      <c r="C757" s="198" t="s">
        <v>25</v>
      </c>
      <c r="D757" s="192" t="n">
        <v>20</v>
      </c>
      <c r="E757" s="198" t="n">
        <v>5</v>
      </c>
      <c r="F757" s="193" t="n">
        <v>0.58</v>
      </c>
      <c r="G757" s="74" t="n">
        <v>99</v>
      </c>
      <c r="H757" s="156" t="s">
        <v>919</v>
      </c>
      <c r="I757" s="199" t="s">
        <v>166</v>
      </c>
      <c r="J757" s="200" t="s">
        <v>367</v>
      </c>
      <c r="K757" s="196" t="s">
        <v>65</v>
      </c>
      <c r="L757" s="197" t="n">
        <v>52</v>
      </c>
      <c r="M757" s="89" t="n">
        <f aca="false">(D757*F757)*B757</f>
        <v>0</v>
      </c>
    </row>
    <row r="758" s="40" customFormat="true" ht="12.75" hidden="false" customHeight="false" outlineLevel="0" collapsed="false">
      <c r="A758" s="190" t="n">
        <v>90726</v>
      </c>
      <c r="B758" s="201"/>
      <c r="C758" s="198" t="s">
        <v>25</v>
      </c>
      <c r="D758" s="198" t="n">
        <v>10</v>
      </c>
      <c r="E758" s="198" t="n">
        <v>5</v>
      </c>
      <c r="F758" s="193" t="n">
        <v>0.77</v>
      </c>
      <c r="G758" s="74" t="n">
        <v>131</v>
      </c>
      <c r="H758" s="75" t="s">
        <v>919</v>
      </c>
      <c r="I758" s="199" t="s">
        <v>172</v>
      </c>
      <c r="J758" s="200" t="s">
        <v>91</v>
      </c>
      <c r="K758" s="196" t="s">
        <v>92</v>
      </c>
      <c r="L758" s="197" t="n">
        <v>52</v>
      </c>
      <c r="M758" s="89" t="n">
        <f aca="false">(D758*F758)*B758</f>
        <v>0</v>
      </c>
    </row>
    <row r="759" s="40" customFormat="true" ht="12.75" hidden="false" customHeight="false" outlineLevel="0" collapsed="false">
      <c r="A759" s="190" t="n">
        <v>90727</v>
      </c>
      <c r="B759" s="201"/>
      <c r="C759" s="198" t="s">
        <v>25</v>
      </c>
      <c r="D759" s="198" t="n">
        <v>10</v>
      </c>
      <c r="E759" s="198" t="n">
        <v>5</v>
      </c>
      <c r="F759" s="193" t="n">
        <v>1.37</v>
      </c>
      <c r="G759" s="74" t="n">
        <v>233</v>
      </c>
      <c r="H759" s="75" t="s">
        <v>919</v>
      </c>
      <c r="I759" s="199" t="s">
        <v>172</v>
      </c>
      <c r="J759" s="200" t="s">
        <v>922</v>
      </c>
      <c r="K759" s="196" t="s">
        <v>92</v>
      </c>
      <c r="L759" s="197" t="n">
        <v>52</v>
      </c>
      <c r="M759" s="89" t="n">
        <f aca="false">(D759*F759)*B759</f>
        <v>0</v>
      </c>
    </row>
    <row r="760" s="40" customFormat="true" ht="12.75" hidden="false" customHeight="false" outlineLevel="0" collapsed="false">
      <c r="A760" s="190" t="n">
        <v>90728</v>
      </c>
      <c r="B760" s="201"/>
      <c r="C760" s="198" t="s">
        <v>25</v>
      </c>
      <c r="D760" s="198" t="n">
        <v>10</v>
      </c>
      <c r="E760" s="198" t="n">
        <v>5</v>
      </c>
      <c r="F760" s="193" t="n">
        <v>1.32</v>
      </c>
      <c r="G760" s="74" t="n">
        <v>224</v>
      </c>
      <c r="H760" s="75" t="s">
        <v>919</v>
      </c>
      <c r="I760" s="199" t="s">
        <v>865</v>
      </c>
      <c r="J760" s="200" t="s">
        <v>629</v>
      </c>
      <c r="K760" s="196" t="s">
        <v>92</v>
      </c>
      <c r="L760" s="197" t="n">
        <v>52</v>
      </c>
      <c r="M760" s="89" t="n">
        <f aca="false">(D760*F760)*B760</f>
        <v>0</v>
      </c>
    </row>
    <row r="761" s="40" customFormat="true" ht="12.75" hidden="false" customHeight="false" outlineLevel="0" collapsed="false">
      <c r="A761" s="190" t="n">
        <v>90729</v>
      </c>
      <c r="B761" s="201"/>
      <c r="C761" s="198" t="s">
        <v>25</v>
      </c>
      <c r="D761" s="198" t="n">
        <v>10</v>
      </c>
      <c r="E761" s="198" t="n">
        <v>5</v>
      </c>
      <c r="F761" s="193" t="n">
        <v>1.37</v>
      </c>
      <c r="G761" s="74" t="n">
        <v>233</v>
      </c>
      <c r="H761" s="75" t="s">
        <v>919</v>
      </c>
      <c r="I761" s="199" t="s">
        <v>40</v>
      </c>
      <c r="J761" s="200" t="s">
        <v>631</v>
      </c>
      <c r="K761" s="196" t="s">
        <v>92</v>
      </c>
      <c r="L761" s="197" t="n">
        <v>52</v>
      </c>
      <c r="M761" s="89" t="n">
        <f aca="false">(D761*F761)*B761</f>
        <v>0</v>
      </c>
    </row>
    <row r="762" s="40" customFormat="true" ht="12.75" hidden="false" customHeight="false" outlineLevel="0" collapsed="false">
      <c r="A762" s="190" t="n">
        <v>90730</v>
      </c>
      <c r="B762" s="201"/>
      <c r="C762" s="198" t="s">
        <v>25</v>
      </c>
      <c r="D762" s="198" t="n">
        <v>10</v>
      </c>
      <c r="E762" s="198" t="n">
        <v>5</v>
      </c>
      <c r="F762" s="193" t="n">
        <v>1.67</v>
      </c>
      <c r="G762" s="74" t="n">
        <v>284</v>
      </c>
      <c r="H762" s="75" t="s">
        <v>919</v>
      </c>
      <c r="I762" s="199" t="s">
        <v>865</v>
      </c>
      <c r="J762" s="200" t="s">
        <v>633</v>
      </c>
      <c r="K762" s="196" t="s">
        <v>92</v>
      </c>
      <c r="L762" s="197" t="n">
        <v>52</v>
      </c>
      <c r="M762" s="89" t="n">
        <f aca="false">(D762*F762)*B762</f>
        <v>0</v>
      </c>
    </row>
    <row r="763" s="40" customFormat="true" ht="12.75" hidden="false" customHeight="false" outlineLevel="0" collapsed="false">
      <c r="A763" s="190" t="n">
        <v>90731</v>
      </c>
      <c r="B763" s="201"/>
      <c r="C763" s="198" t="s">
        <v>25</v>
      </c>
      <c r="D763" s="198" t="n">
        <v>10</v>
      </c>
      <c r="E763" s="198" t="n">
        <v>5</v>
      </c>
      <c r="F763" s="193" t="n">
        <v>1.39</v>
      </c>
      <c r="G763" s="74" t="n">
        <v>236</v>
      </c>
      <c r="H763" s="75" t="s">
        <v>919</v>
      </c>
      <c r="I763" s="199" t="s">
        <v>865</v>
      </c>
      <c r="J763" s="200" t="s">
        <v>180</v>
      </c>
      <c r="K763" s="196" t="s">
        <v>92</v>
      </c>
      <c r="L763" s="197" t="n">
        <v>52</v>
      </c>
      <c r="M763" s="89" t="n">
        <f aca="false">(D763*F763)*B763</f>
        <v>0</v>
      </c>
    </row>
    <row r="764" s="40" customFormat="true" ht="12.75" hidden="false" customHeight="false" outlineLevel="0" collapsed="false">
      <c r="A764" s="190" t="n">
        <v>90732</v>
      </c>
      <c r="B764" s="201"/>
      <c r="C764" s="198" t="s">
        <v>25</v>
      </c>
      <c r="D764" s="198" t="n">
        <v>10</v>
      </c>
      <c r="E764" s="198" t="n">
        <v>5</v>
      </c>
      <c r="F764" s="193" t="n">
        <v>1.73</v>
      </c>
      <c r="G764" s="74" t="n">
        <v>294</v>
      </c>
      <c r="H764" s="75" t="s">
        <v>919</v>
      </c>
      <c r="I764" s="199" t="s">
        <v>923</v>
      </c>
      <c r="J764" s="200" t="s">
        <v>360</v>
      </c>
      <c r="K764" s="196" t="s">
        <v>92</v>
      </c>
      <c r="L764" s="197" t="n">
        <v>52</v>
      </c>
      <c r="M764" s="89" t="n">
        <f aca="false">(D764*F764)*B764</f>
        <v>0</v>
      </c>
    </row>
    <row r="765" s="40" customFormat="true" ht="12.75" hidden="false" customHeight="false" outlineLevel="0" collapsed="false">
      <c r="A765" s="190" t="n">
        <v>90733</v>
      </c>
      <c r="B765" s="201"/>
      <c r="C765" s="198" t="s">
        <v>25</v>
      </c>
      <c r="D765" s="198" t="n">
        <v>10</v>
      </c>
      <c r="E765" s="198" t="n">
        <v>5</v>
      </c>
      <c r="F765" s="193" t="n">
        <v>1.33</v>
      </c>
      <c r="G765" s="74" t="n">
        <v>226</v>
      </c>
      <c r="H765" s="75" t="s">
        <v>919</v>
      </c>
      <c r="I765" s="199" t="s">
        <v>923</v>
      </c>
      <c r="J765" s="200" t="s">
        <v>362</v>
      </c>
      <c r="K765" s="196" t="s">
        <v>92</v>
      </c>
      <c r="L765" s="197" t="n">
        <v>52</v>
      </c>
      <c r="M765" s="89" t="n">
        <f aca="false">(D765*F765)*B765</f>
        <v>0</v>
      </c>
    </row>
    <row r="766" s="40" customFormat="true" ht="12.75" hidden="false" customHeight="false" outlineLevel="0" collapsed="false">
      <c r="A766" s="190" t="n">
        <v>90734</v>
      </c>
      <c r="B766" s="201"/>
      <c r="C766" s="198" t="s">
        <v>25</v>
      </c>
      <c r="D766" s="198" t="n">
        <v>10</v>
      </c>
      <c r="E766" s="198" t="n">
        <v>5</v>
      </c>
      <c r="F766" s="193" t="n">
        <v>1.61</v>
      </c>
      <c r="G766" s="74" t="n">
        <v>274</v>
      </c>
      <c r="H766" s="75" t="s">
        <v>919</v>
      </c>
      <c r="I766" s="199" t="s">
        <v>923</v>
      </c>
      <c r="J766" s="200" t="s">
        <v>364</v>
      </c>
      <c r="K766" s="204" t="s">
        <v>92</v>
      </c>
      <c r="L766" s="205" t="n">
        <v>53</v>
      </c>
      <c r="M766" s="97" t="n">
        <f aca="false">(D766*F766)*B766</f>
        <v>0</v>
      </c>
    </row>
    <row r="767" s="40" customFormat="true" ht="12.75" hidden="false" customHeight="false" outlineLevel="0" collapsed="false">
      <c r="A767" s="186"/>
      <c r="B767" s="184"/>
      <c r="C767" s="178"/>
      <c r="D767" s="187"/>
      <c r="E767" s="184"/>
      <c r="F767" s="188"/>
      <c r="G767" s="74" t="n">
        <v>0</v>
      </c>
      <c r="H767" s="75"/>
      <c r="I767" s="202"/>
      <c r="J767" s="63" t="s">
        <v>181</v>
      </c>
      <c r="K767" s="180"/>
      <c r="L767" s="193"/>
      <c r="M767" s="203" t="s">
        <v>4</v>
      </c>
    </row>
    <row r="768" s="40" customFormat="true" ht="12.75" hidden="false" customHeight="false" outlineLevel="0" collapsed="false">
      <c r="A768" s="190" t="n">
        <v>90735</v>
      </c>
      <c r="B768" s="201"/>
      <c r="C768" s="198" t="s">
        <v>25</v>
      </c>
      <c r="D768" s="198" t="n">
        <v>20</v>
      </c>
      <c r="E768" s="198" t="n">
        <v>3</v>
      </c>
      <c r="F768" s="193" t="n">
        <v>1.02</v>
      </c>
      <c r="G768" s="74" t="n">
        <v>173</v>
      </c>
      <c r="H768" s="75" t="s">
        <v>919</v>
      </c>
      <c r="I768" s="199"/>
      <c r="J768" s="200" t="s">
        <v>649</v>
      </c>
      <c r="K768" s="204" t="s">
        <v>69</v>
      </c>
      <c r="L768" s="205" t="n">
        <v>53</v>
      </c>
      <c r="M768" s="97" t="n">
        <f aca="false">(D768*F768)*B768</f>
        <v>0</v>
      </c>
    </row>
    <row r="769" s="40" customFormat="true" ht="12.75" hidden="false" customHeight="false" outlineLevel="0" collapsed="false">
      <c r="A769" s="190" t="n">
        <v>90736</v>
      </c>
      <c r="B769" s="201"/>
      <c r="C769" s="198" t="s">
        <v>25</v>
      </c>
      <c r="D769" s="198" t="n">
        <v>20</v>
      </c>
      <c r="E769" s="198" t="n">
        <v>3</v>
      </c>
      <c r="F769" s="193" t="n">
        <v>1.05</v>
      </c>
      <c r="G769" s="74" t="n">
        <v>179</v>
      </c>
      <c r="H769" s="75" t="s">
        <v>919</v>
      </c>
      <c r="I769" s="199"/>
      <c r="J769" s="206" t="s">
        <v>392</v>
      </c>
      <c r="K769" s="204" t="s">
        <v>69</v>
      </c>
      <c r="L769" s="205" t="n">
        <v>53</v>
      </c>
      <c r="M769" s="97" t="n">
        <f aca="false">(D769*F769)*B769</f>
        <v>0</v>
      </c>
    </row>
    <row r="770" s="40" customFormat="true" ht="12.75" hidden="false" customHeight="false" outlineLevel="0" collapsed="false">
      <c r="A770" s="190" t="n">
        <v>90737</v>
      </c>
      <c r="B770" s="201"/>
      <c r="C770" s="198" t="s">
        <v>25</v>
      </c>
      <c r="D770" s="198" t="n">
        <v>20</v>
      </c>
      <c r="E770" s="198" t="n">
        <v>3</v>
      </c>
      <c r="F770" s="193" t="n">
        <v>1.01</v>
      </c>
      <c r="G770" s="74" t="n">
        <v>172</v>
      </c>
      <c r="H770" s="75" t="s">
        <v>919</v>
      </c>
      <c r="I770" s="199"/>
      <c r="J770" s="200" t="s">
        <v>390</v>
      </c>
      <c r="K770" s="204" t="s">
        <v>69</v>
      </c>
      <c r="L770" s="205" t="n">
        <v>53</v>
      </c>
      <c r="M770" s="97" t="n">
        <f aca="false">(D770*F770)*B770</f>
        <v>0</v>
      </c>
    </row>
    <row r="771" s="40" customFormat="true" ht="12.75" hidden="false" customHeight="false" outlineLevel="0" collapsed="false">
      <c r="A771" s="190" t="n">
        <v>90738</v>
      </c>
      <c r="B771" s="201"/>
      <c r="C771" s="198" t="s">
        <v>25</v>
      </c>
      <c r="D771" s="198" t="n">
        <v>20</v>
      </c>
      <c r="E771" s="198" t="n">
        <v>3</v>
      </c>
      <c r="F771" s="193" t="n">
        <v>0.94</v>
      </c>
      <c r="G771" s="74" t="n">
        <v>160</v>
      </c>
      <c r="H771" s="75" t="s">
        <v>919</v>
      </c>
      <c r="I771" s="199"/>
      <c r="J771" s="200" t="s">
        <v>194</v>
      </c>
      <c r="K771" s="204" t="s">
        <v>69</v>
      </c>
      <c r="L771" s="205" t="n">
        <v>53</v>
      </c>
      <c r="M771" s="97" t="n">
        <f aca="false">(D771*F771)*B771</f>
        <v>0</v>
      </c>
    </row>
    <row r="772" s="40" customFormat="true" ht="12.75" hidden="false" customHeight="false" outlineLevel="0" collapsed="false">
      <c r="A772" s="190" t="n">
        <v>90739</v>
      </c>
      <c r="B772" s="201"/>
      <c r="C772" s="198" t="s">
        <v>25</v>
      </c>
      <c r="D772" s="198" t="n">
        <v>20</v>
      </c>
      <c r="E772" s="198" t="n">
        <v>3</v>
      </c>
      <c r="F772" s="193" t="n">
        <v>1.04</v>
      </c>
      <c r="G772" s="74" t="n">
        <v>177</v>
      </c>
      <c r="H772" s="75" t="s">
        <v>919</v>
      </c>
      <c r="I772" s="199"/>
      <c r="J772" s="200" t="s">
        <v>192</v>
      </c>
      <c r="K772" s="204" t="s">
        <v>69</v>
      </c>
      <c r="L772" s="205" t="n">
        <v>53</v>
      </c>
      <c r="M772" s="97" t="n">
        <f aca="false">(D772*F772)*B772</f>
        <v>0</v>
      </c>
    </row>
    <row r="773" s="40" customFormat="true" ht="12.75" hidden="false" customHeight="false" outlineLevel="0" collapsed="false">
      <c r="A773" s="186"/>
      <c r="B773" s="184"/>
      <c r="C773" s="178"/>
      <c r="D773" s="187"/>
      <c r="E773" s="184"/>
      <c r="F773" s="188"/>
      <c r="G773" s="74" t="n">
        <v>0</v>
      </c>
      <c r="H773" s="75"/>
      <c r="I773" s="202"/>
      <c r="J773" s="63" t="s">
        <v>75</v>
      </c>
      <c r="K773" s="180"/>
      <c r="L773" s="193"/>
      <c r="M773" s="203" t="s">
        <v>4</v>
      </c>
    </row>
    <row r="774" s="40" customFormat="true" ht="12.75" hidden="false" customHeight="false" outlineLevel="0" collapsed="false">
      <c r="A774" s="190" t="n">
        <v>90740</v>
      </c>
      <c r="B774" s="191"/>
      <c r="C774" s="198" t="s">
        <v>25</v>
      </c>
      <c r="D774" s="192" t="n">
        <v>30</v>
      </c>
      <c r="E774" s="192" t="n">
        <v>15</v>
      </c>
      <c r="F774" s="193" t="n">
        <v>1.07</v>
      </c>
      <c r="G774" s="74" t="n">
        <v>182</v>
      </c>
      <c r="H774" s="75" t="s">
        <v>919</v>
      </c>
      <c r="I774" s="199" t="s">
        <v>380</v>
      </c>
      <c r="J774" s="200" t="s">
        <v>381</v>
      </c>
      <c r="K774" s="204" t="s">
        <v>199</v>
      </c>
      <c r="L774" s="205" t="n">
        <v>53</v>
      </c>
      <c r="M774" s="97" t="n">
        <f aca="false">(D774*F774)*B774</f>
        <v>0</v>
      </c>
    </row>
    <row r="775" s="40" customFormat="true" ht="12.75" hidden="false" customHeight="false" outlineLevel="0" collapsed="false">
      <c r="A775" s="190" t="n">
        <v>90741</v>
      </c>
      <c r="B775" s="191"/>
      <c r="C775" s="198" t="s">
        <v>25</v>
      </c>
      <c r="D775" s="192" t="n">
        <v>25</v>
      </c>
      <c r="E775" s="192" t="n">
        <v>10</v>
      </c>
      <c r="F775" s="193" t="n">
        <v>0.87</v>
      </c>
      <c r="G775" s="74" t="n">
        <v>148</v>
      </c>
      <c r="H775" s="75" t="s">
        <v>919</v>
      </c>
      <c r="I775" s="199" t="s">
        <v>924</v>
      </c>
      <c r="J775" s="206" t="s">
        <v>909</v>
      </c>
      <c r="K775" s="204" t="s">
        <v>78</v>
      </c>
      <c r="L775" s="205" t="n">
        <v>53</v>
      </c>
      <c r="M775" s="97" t="n">
        <f aca="false">(D775*F775)*B775</f>
        <v>0</v>
      </c>
    </row>
    <row r="776" s="40" customFormat="true" ht="12.75" hidden="false" customHeight="false" outlineLevel="0" collapsed="false">
      <c r="A776" s="190" t="n">
        <v>90742</v>
      </c>
      <c r="B776" s="191"/>
      <c r="C776" s="198" t="s">
        <v>25</v>
      </c>
      <c r="D776" s="192" t="n">
        <v>25</v>
      </c>
      <c r="E776" s="192" t="n">
        <v>10</v>
      </c>
      <c r="F776" s="193" t="n">
        <v>1.02</v>
      </c>
      <c r="G776" s="74" t="n">
        <v>173</v>
      </c>
      <c r="H776" s="75" t="s">
        <v>919</v>
      </c>
      <c r="I776" s="199" t="s">
        <v>172</v>
      </c>
      <c r="J776" s="206" t="s">
        <v>77</v>
      </c>
      <c r="K776" s="204" t="s">
        <v>78</v>
      </c>
      <c r="L776" s="205" t="n">
        <v>53</v>
      </c>
      <c r="M776" s="97" t="n">
        <f aca="false">(D776*F776)*B776</f>
        <v>0</v>
      </c>
    </row>
    <row r="777" customFormat="false" ht="12.75" hidden="false" customHeight="false" outlineLevel="0" collapsed="false">
      <c r="A777" s="60"/>
      <c r="B777" s="61"/>
      <c r="C777" s="62"/>
      <c r="D777" s="62"/>
      <c r="E777" s="61"/>
      <c r="F777" s="63"/>
      <c r="G777" s="74" t="n">
        <v>0</v>
      </c>
      <c r="H777" s="65"/>
      <c r="I777" s="61"/>
      <c r="J777" s="63" t="s">
        <v>205</v>
      </c>
      <c r="K777" s="61"/>
      <c r="L777" s="88"/>
      <c r="M777" s="68" t="s">
        <v>4</v>
      </c>
    </row>
    <row r="778" s="40" customFormat="true" ht="12.75" hidden="false" customHeight="false" outlineLevel="0" collapsed="false">
      <c r="A778" s="190" t="n">
        <v>90743</v>
      </c>
      <c r="B778" s="201"/>
      <c r="C778" s="198" t="s">
        <v>25</v>
      </c>
      <c r="D778" s="192" t="n">
        <v>20</v>
      </c>
      <c r="E778" s="192" t="n">
        <v>15</v>
      </c>
      <c r="F778" s="193" t="n">
        <v>0.78</v>
      </c>
      <c r="G778" s="74" t="n">
        <v>133</v>
      </c>
      <c r="H778" s="75" t="s">
        <v>919</v>
      </c>
      <c r="I778" s="199"/>
      <c r="J778" s="206" t="s">
        <v>207</v>
      </c>
      <c r="K778" s="204" t="s">
        <v>78</v>
      </c>
      <c r="L778" s="205" t="n">
        <v>53</v>
      </c>
      <c r="M778" s="97" t="n">
        <f aca="false">(D778*F778)*B778</f>
        <v>0</v>
      </c>
    </row>
    <row r="779" s="40" customFormat="true" ht="12.75" hidden="false" customHeight="false" outlineLevel="0" collapsed="false">
      <c r="A779" s="190" t="n">
        <v>90534</v>
      </c>
      <c r="B779" s="201"/>
      <c r="C779" s="198" t="s">
        <v>25</v>
      </c>
      <c r="D779" s="192" t="n">
        <v>30</v>
      </c>
      <c r="E779" s="192" t="n">
        <v>15</v>
      </c>
      <c r="F779" s="193" t="n">
        <v>0.87</v>
      </c>
      <c r="G779" s="74" t="n">
        <v>148</v>
      </c>
      <c r="H779" s="75" t="s">
        <v>919</v>
      </c>
      <c r="I779" s="199"/>
      <c r="J779" s="206" t="s">
        <v>925</v>
      </c>
      <c r="K779" s="204" t="s">
        <v>199</v>
      </c>
      <c r="L779" s="205" t="n">
        <v>53</v>
      </c>
      <c r="M779" s="97" t="n">
        <f aca="false">(D779*F779)*B779</f>
        <v>0</v>
      </c>
    </row>
    <row r="780" s="40" customFormat="true" ht="12.75" hidden="false" customHeight="false" outlineLevel="0" collapsed="false">
      <c r="A780" s="190" t="n">
        <v>90535</v>
      </c>
      <c r="B780" s="191"/>
      <c r="C780" s="198" t="s">
        <v>25</v>
      </c>
      <c r="D780" s="192" t="n">
        <v>30</v>
      </c>
      <c r="E780" s="192" t="n">
        <v>15</v>
      </c>
      <c r="F780" s="193" t="n">
        <v>0.85</v>
      </c>
      <c r="G780" s="74" t="n">
        <v>145</v>
      </c>
      <c r="H780" s="75" t="s">
        <v>919</v>
      </c>
      <c r="I780" s="194"/>
      <c r="J780" s="207" t="s">
        <v>926</v>
      </c>
      <c r="K780" s="204" t="s">
        <v>82</v>
      </c>
      <c r="L780" s="205" t="n">
        <v>53</v>
      </c>
      <c r="M780" s="97" t="n">
        <f aca="false">(D780*F780)*B780</f>
        <v>0</v>
      </c>
    </row>
    <row r="781" s="40" customFormat="true" ht="12.75" hidden="false" customHeight="false" outlineLevel="0" collapsed="false">
      <c r="A781" s="190" t="n">
        <v>90542</v>
      </c>
      <c r="B781" s="201"/>
      <c r="C781" s="198" t="s">
        <v>25</v>
      </c>
      <c r="D781" s="192" t="n">
        <v>25</v>
      </c>
      <c r="E781" s="192" t="n">
        <v>10</v>
      </c>
      <c r="F781" s="193" t="n">
        <v>0.91</v>
      </c>
      <c r="G781" s="74" t="n">
        <v>155</v>
      </c>
      <c r="H781" s="75" t="s">
        <v>919</v>
      </c>
      <c r="I781" s="194"/>
      <c r="J781" s="207" t="s">
        <v>211</v>
      </c>
      <c r="K781" s="204" t="s">
        <v>404</v>
      </c>
      <c r="L781" s="205" t="n">
        <v>53</v>
      </c>
      <c r="M781" s="97" t="n">
        <f aca="false">(D781*F781)*B781</f>
        <v>0</v>
      </c>
    </row>
    <row r="782" s="40" customFormat="true" ht="12.75" hidden="false" customHeight="false" outlineLevel="0" collapsed="false">
      <c r="A782" s="190" t="n">
        <v>90543</v>
      </c>
      <c r="B782" s="201"/>
      <c r="C782" s="198" t="s">
        <v>25</v>
      </c>
      <c r="D782" s="192" t="n">
        <v>25</v>
      </c>
      <c r="E782" s="192" t="n">
        <v>15</v>
      </c>
      <c r="F782" s="193" t="n">
        <v>0.82</v>
      </c>
      <c r="G782" s="74" t="n">
        <v>139</v>
      </c>
      <c r="H782" s="75" t="s">
        <v>919</v>
      </c>
      <c r="I782" s="194"/>
      <c r="J782" s="93" t="s">
        <v>427</v>
      </c>
      <c r="K782" s="204" t="s">
        <v>78</v>
      </c>
      <c r="L782" s="205" t="n">
        <v>53</v>
      </c>
      <c r="M782" s="97" t="n">
        <f aca="false">(D782*F782)*B782</f>
        <v>0</v>
      </c>
    </row>
    <row r="783" s="40" customFormat="true" ht="12.75" hidden="false" customHeight="false" outlineLevel="0" collapsed="false">
      <c r="A783" s="208" t="n">
        <v>90546</v>
      </c>
      <c r="B783" s="209"/>
      <c r="C783" s="210" t="s">
        <v>25</v>
      </c>
      <c r="D783" s="211" t="n">
        <v>30</v>
      </c>
      <c r="E783" s="211" t="n">
        <v>10</v>
      </c>
      <c r="F783" s="212" t="n">
        <v>0.84</v>
      </c>
      <c r="G783" s="74" t="n">
        <v>143</v>
      </c>
      <c r="H783" s="213" t="s">
        <v>919</v>
      </c>
      <c r="I783" s="214"/>
      <c r="J783" s="215" t="s">
        <v>444</v>
      </c>
      <c r="K783" s="216" t="s">
        <v>82</v>
      </c>
      <c r="L783" s="205" t="n">
        <v>53</v>
      </c>
      <c r="M783" s="217" t="n">
        <f aca="false">(D783*F783)*B783</f>
        <v>0</v>
      </c>
    </row>
    <row r="784" customFormat="false" ht="18" hidden="false" customHeight="false" outlineLevel="0" collapsed="false">
      <c r="A784" s="143"/>
      <c r="B784" s="81"/>
      <c r="C784" s="82"/>
      <c r="D784" s="179" t="n">
        <f aca="false">SUM(B733:B783)/4</f>
        <v>0</v>
      </c>
      <c r="E784" s="81"/>
      <c r="F784" s="84"/>
      <c r="G784" s="74"/>
      <c r="H784" s="85"/>
      <c r="I784" s="218" t="s">
        <v>927</v>
      </c>
      <c r="J784" s="218"/>
      <c r="K784" s="82"/>
      <c r="L784" s="88"/>
      <c r="M784" s="89" t="s">
        <v>4</v>
      </c>
    </row>
    <row r="785" customFormat="false" ht="12.75" hidden="false" customHeight="false" outlineLevel="0" collapsed="false">
      <c r="A785" s="118" t="s">
        <v>928</v>
      </c>
      <c r="B785" s="70"/>
      <c r="C785" s="71" t="s">
        <v>25</v>
      </c>
      <c r="D785" s="71" t="n">
        <v>10</v>
      </c>
      <c r="E785" s="71" t="n">
        <v>30</v>
      </c>
      <c r="F785" s="73" t="n">
        <v>4.36</v>
      </c>
      <c r="G785" s="74" t="n">
        <v>741</v>
      </c>
      <c r="H785" s="75" t="s">
        <v>26</v>
      </c>
      <c r="I785" s="71"/>
      <c r="J785" s="159" t="s">
        <v>929</v>
      </c>
      <c r="K785" s="78"/>
      <c r="L785" s="143" t="n">
        <v>55</v>
      </c>
      <c r="M785" s="80" t="n">
        <f aca="false">(D785*F785)*B785</f>
        <v>0</v>
      </c>
    </row>
    <row r="786" customFormat="false" ht="12.75" hidden="false" customHeight="false" outlineLevel="0" collapsed="false">
      <c r="A786" s="114" t="s">
        <v>930</v>
      </c>
      <c r="B786" s="191"/>
      <c r="C786" s="82" t="s">
        <v>25</v>
      </c>
      <c r="D786" s="82" t="n">
        <v>15</v>
      </c>
      <c r="E786" s="82" t="n">
        <v>25</v>
      </c>
      <c r="F786" s="88" t="n">
        <v>2.96</v>
      </c>
      <c r="G786" s="74" t="n">
        <v>503</v>
      </c>
      <c r="H786" s="75" t="s">
        <v>26</v>
      </c>
      <c r="I786" s="82"/>
      <c r="J786" s="84" t="s">
        <v>931</v>
      </c>
      <c r="K786" s="103"/>
      <c r="L786" s="143" t="n">
        <v>55</v>
      </c>
      <c r="M786" s="89" t="n">
        <f aca="false">(D786*F786)*B786</f>
        <v>0</v>
      </c>
    </row>
    <row r="787" customFormat="false" ht="12.75" hidden="false" customHeight="false" outlineLevel="0" collapsed="false">
      <c r="A787" s="133" t="s">
        <v>932</v>
      </c>
      <c r="B787" s="70"/>
      <c r="C787" s="105" t="s">
        <v>25</v>
      </c>
      <c r="D787" s="105" t="n">
        <v>10</v>
      </c>
      <c r="E787" s="219" t="n">
        <v>30</v>
      </c>
      <c r="F787" s="88" t="n">
        <v>3.73</v>
      </c>
      <c r="G787" s="74" t="n">
        <v>634</v>
      </c>
      <c r="H787" s="75" t="s">
        <v>26</v>
      </c>
      <c r="I787" s="82"/>
      <c r="J787" s="134" t="s">
        <v>933</v>
      </c>
      <c r="K787" s="103"/>
      <c r="L787" s="143" t="n">
        <v>55</v>
      </c>
      <c r="M787" s="89" t="n">
        <f aca="false">(D787*F787)*B787</f>
        <v>0</v>
      </c>
    </row>
    <row r="788" customFormat="false" ht="12.75" hidden="false" customHeight="false" outlineLevel="0" collapsed="false">
      <c r="A788" s="133" t="s">
        <v>934</v>
      </c>
      <c r="B788" s="70"/>
      <c r="C788" s="105" t="s">
        <v>25</v>
      </c>
      <c r="D788" s="105" t="n">
        <v>15</v>
      </c>
      <c r="E788" s="219" t="n">
        <v>25</v>
      </c>
      <c r="F788" s="88" t="n">
        <v>2.99</v>
      </c>
      <c r="G788" s="74" t="n">
        <v>508</v>
      </c>
      <c r="H788" s="75" t="s">
        <v>26</v>
      </c>
      <c r="I788" s="82"/>
      <c r="J788" s="134" t="s">
        <v>935</v>
      </c>
      <c r="K788" s="103"/>
      <c r="L788" s="143" t="n">
        <v>55</v>
      </c>
      <c r="M788" s="89" t="n">
        <f aca="false">(D788*F788)*B788</f>
        <v>0</v>
      </c>
    </row>
    <row r="789" customFormat="false" ht="12.75" hidden="false" customHeight="false" outlineLevel="0" collapsed="false">
      <c r="A789" s="133" t="s">
        <v>936</v>
      </c>
      <c r="B789" s="70"/>
      <c r="C789" s="105" t="s">
        <v>25</v>
      </c>
      <c r="D789" s="105" t="n">
        <v>15</v>
      </c>
      <c r="E789" s="219" t="n">
        <v>14</v>
      </c>
      <c r="F789" s="88" t="n">
        <v>3.83</v>
      </c>
      <c r="G789" s="74" t="n">
        <v>651</v>
      </c>
      <c r="H789" s="75" t="s">
        <v>26</v>
      </c>
      <c r="I789" s="82"/>
      <c r="J789" s="134" t="s">
        <v>937</v>
      </c>
      <c r="K789" s="103"/>
      <c r="L789" s="143" t="n">
        <v>55</v>
      </c>
      <c r="M789" s="89" t="n">
        <f aca="false">(D789*F789)*B789</f>
        <v>0</v>
      </c>
    </row>
    <row r="790" customFormat="false" ht="12.75" hidden="false" customHeight="false" outlineLevel="0" collapsed="false">
      <c r="A790" s="133" t="s">
        <v>938</v>
      </c>
      <c r="B790" s="70"/>
      <c r="C790" s="105" t="s">
        <v>25</v>
      </c>
      <c r="D790" s="105" t="n">
        <v>10</v>
      </c>
      <c r="E790" s="219" t="n">
        <v>20</v>
      </c>
      <c r="F790" s="88" t="n">
        <v>4.22</v>
      </c>
      <c r="G790" s="74" t="n">
        <v>717</v>
      </c>
      <c r="H790" s="75" t="s">
        <v>26</v>
      </c>
      <c r="I790" s="82"/>
      <c r="J790" s="134" t="s">
        <v>939</v>
      </c>
      <c r="K790" s="103"/>
      <c r="L790" s="143" t="n">
        <v>55</v>
      </c>
      <c r="M790" s="80" t="n">
        <f aca="false">(D790*F790)*B790</f>
        <v>0</v>
      </c>
    </row>
    <row r="791" customFormat="false" ht="12.75" hidden="false" customHeight="false" outlineLevel="0" collapsed="false">
      <c r="A791" s="133" t="s">
        <v>940</v>
      </c>
      <c r="B791" s="70"/>
      <c r="C791" s="105" t="s">
        <v>25</v>
      </c>
      <c r="D791" s="105" t="n">
        <v>10</v>
      </c>
      <c r="E791" s="219" t="n">
        <v>25</v>
      </c>
      <c r="F791" s="145" t="n">
        <v>4.39</v>
      </c>
      <c r="G791" s="74" t="n">
        <v>746</v>
      </c>
      <c r="H791" s="75" t="s">
        <v>26</v>
      </c>
      <c r="I791" s="105"/>
      <c r="J791" s="134" t="s">
        <v>941</v>
      </c>
      <c r="K791" s="147"/>
      <c r="L791" s="143" t="n">
        <v>55</v>
      </c>
      <c r="M791" s="80" t="n">
        <f aca="false">(D791*F791)*B791</f>
        <v>0</v>
      </c>
    </row>
    <row r="792" customFormat="false" ht="12.75" hidden="false" customHeight="false" outlineLevel="0" collapsed="false">
      <c r="A792" s="133" t="s">
        <v>942</v>
      </c>
      <c r="B792" s="70"/>
      <c r="C792" s="105" t="s">
        <v>25</v>
      </c>
      <c r="D792" s="105" t="n">
        <v>15</v>
      </c>
      <c r="E792" s="219" t="n">
        <v>30</v>
      </c>
      <c r="F792" s="88" t="n">
        <v>4.51</v>
      </c>
      <c r="G792" s="74" t="n">
        <v>767</v>
      </c>
      <c r="H792" s="75" t="s">
        <v>26</v>
      </c>
      <c r="I792" s="82"/>
      <c r="J792" s="134" t="s">
        <v>943</v>
      </c>
      <c r="K792" s="103"/>
      <c r="L792" s="143" t="n">
        <v>55</v>
      </c>
      <c r="M792" s="80" t="n">
        <f aca="false">(D792*F792)*B792</f>
        <v>0</v>
      </c>
    </row>
    <row r="793" customFormat="false" ht="12.75" hidden="false" customHeight="false" outlineLevel="0" collapsed="false">
      <c r="A793" s="133" t="s">
        <v>944</v>
      </c>
      <c r="B793" s="70"/>
      <c r="C793" s="105" t="s">
        <v>25</v>
      </c>
      <c r="D793" s="105" t="n">
        <v>20</v>
      </c>
      <c r="E793" s="219" t="n">
        <v>40</v>
      </c>
      <c r="F793" s="88" t="n">
        <v>2.76</v>
      </c>
      <c r="G793" s="74" t="n">
        <v>469</v>
      </c>
      <c r="H793" s="75" t="s">
        <v>26</v>
      </c>
      <c r="I793" s="82"/>
      <c r="J793" s="134" t="s">
        <v>945</v>
      </c>
      <c r="K793" s="103"/>
      <c r="L793" s="143" t="n">
        <v>55</v>
      </c>
      <c r="M793" s="80" t="n">
        <f aca="false">(D793*F793)*B793</f>
        <v>0</v>
      </c>
    </row>
    <row r="794" customFormat="false" ht="12.75" hidden="false" customHeight="false" outlineLevel="0" collapsed="false">
      <c r="A794" s="133" t="s">
        <v>946</v>
      </c>
      <c r="B794" s="70"/>
      <c r="C794" s="105" t="s">
        <v>25</v>
      </c>
      <c r="D794" s="105" t="n">
        <v>10</v>
      </c>
      <c r="E794" s="219" t="n">
        <v>14</v>
      </c>
      <c r="F794" s="88" t="n">
        <v>4.21</v>
      </c>
      <c r="G794" s="74" t="n">
        <v>716</v>
      </c>
      <c r="H794" s="75" t="s">
        <v>26</v>
      </c>
      <c r="I794" s="82"/>
      <c r="J794" s="134" t="s">
        <v>947</v>
      </c>
      <c r="K794" s="103"/>
      <c r="L794" s="143" t="n">
        <v>55</v>
      </c>
      <c r="M794" s="80" t="n">
        <f aca="false">(D794*F794)*B794</f>
        <v>0</v>
      </c>
    </row>
    <row r="795" customFormat="false" ht="12.75" hidden="false" customHeight="false" outlineLevel="0" collapsed="false">
      <c r="A795" s="133" t="s">
        <v>948</v>
      </c>
      <c r="B795" s="70"/>
      <c r="C795" s="105" t="s">
        <v>25</v>
      </c>
      <c r="D795" s="105" t="n">
        <v>10</v>
      </c>
      <c r="E795" s="219" t="n">
        <v>14</v>
      </c>
      <c r="F795" s="88" t="n">
        <v>4.31</v>
      </c>
      <c r="G795" s="74" t="n">
        <v>733</v>
      </c>
      <c r="H795" s="75" t="s">
        <v>26</v>
      </c>
      <c r="I795" s="82"/>
      <c r="J795" s="134" t="s">
        <v>949</v>
      </c>
      <c r="K795" s="103"/>
      <c r="L795" s="143" t="n">
        <v>55</v>
      </c>
      <c r="M795" s="80" t="n">
        <f aca="false">(D795*F795)*B795</f>
        <v>0</v>
      </c>
    </row>
    <row r="796" customFormat="false" ht="12.75" hidden="false" customHeight="false" outlineLevel="0" collapsed="false">
      <c r="A796" s="133" t="s">
        <v>950</v>
      </c>
      <c r="B796" s="70"/>
      <c r="C796" s="105" t="s">
        <v>25</v>
      </c>
      <c r="D796" s="105" t="n">
        <v>10</v>
      </c>
      <c r="E796" s="219" t="n">
        <v>14</v>
      </c>
      <c r="F796" s="88" t="n">
        <v>4.31</v>
      </c>
      <c r="G796" s="74" t="n">
        <v>733</v>
      </c>
      <c r="H796" s="75" t="s">
        <v>26</v>
      </c>
      <c r="I796" s="82"/>
      <c r="J796" s="134" t="s">
        <v>951</v>
      </c>
      <c r="K796" s="103"/>
      <c r="L796" s="143" t="n">
        <v>55</v>
      </c>
      <c r="M796" s="80" t="n">
        <f aca="false">(D796*F796)*B796</f>
        <v>0</v>
      </c>
    </row>
    <row r="797" customFormat="false" ht="12.75" hidden="false" customHeight="false" outlineLevel="0" collapsed="false">
      <c r="A797" s="133" t="s">
        <v>952</v>
      </c>
      <c r="B797" s="191"/>
      <c r="C797" s="105" t="s">
        <v>25</v>
      </c>
      <c r="D797" s="105" t="n">
        <v>25</v>
      </c>
      <c r="E797" s="219" t="n">
        <v>35</v>
      </c>
      <c r="F797" s="88" t="n">
        <v>3.05</v>
      </c>
      <c r="G797" s="74" t="n">
        <v>519</v>
      </c>
      <c r="H797" s="75" t="s">
        <v>26</v>
      </c>
      <c r="I797" s="82"/>
      <c r="J797" s="134" t="s">
        <v>953</v>
      </c>
      <c r="K797" s="103"/>
      <c r="L797" s="220" t="n">
        <v>56</v>
      </c>
      <c r="M797" s="80" t="n">
        <f aca="false">(D797*F797)*B797</f>
        <v>0</v>
      </c>
    </row>
    <row r="798" customFormat="false" ht="12.75" hidden="false" customHeight="false" outlineLevel="0" collapsed="false">
      <c r="A798" s="133" t="s">
        <v>954</v>
      </c>
      <c r="B798" s="70"/>
      <c r="C798" s="105" t="s">
        <v>25</v>
      </c>
      <c r="D798" s="105" t="n">
        <v>6</v>
      </c>
      <c r="E798" s="219" t="n">
        <v>25</v>
      </c>
      <c r="F798" s="88" t="n">
        <v>3.63</v>
      </c>
      <c r="G798" s="74" t="n">
        <v>617</v>
      </c>
      <c r="H798" s="75" t="s">
        <v>26</v>
      </c>
      <c r="I798" s="82"/>
      <c r="J798" s="134" t="s">
        <v>955</v>
      </c>
      <c r="K798" s="103"/>
      <c r="L798" s="220" t="n">
        <v>56</v>
      </c>
      <c r="M798" s="80" t="n">
        <f aca="false">(D798*F798)*B798</f>
        <v>0</v>
      </c>
    </row>
    <row r="799" customFormat="false" ht="12.75" hidden="false" customHeight="false" outlineLevel="0" collapsed="false">
      <c r="A799" s="133" t="s">
        <v>956</v>
      </c>
      <c r="B799" s="70"/>
      <c r="C799" s="105" t="s">
        <v>25</v>
      </c>
      <c r="D799" s="105" t="n">
        <v>6</v>
      </c>
      <c r="E799" s="219" t="n">
        <v>25</v>
      </c>
      <c r="F799" s="88" t="n">
        <v>3.89</v>
      </c>
      <c r="G799" s="74" t="n">
        <v>661</v>
      </c>
      <c r="H799" s="75" t="s">
        <v>26</v>
      </c>
      <c r="I799" s="82"/>
      <c r="J799" s="134" t="s">
        <v>957</v>
      </c>
      <c r="K799" s="103"/>
      <c r="L799" s="220" t="n">
        <v>56</v>
      </c>
      <c r="M799" s="80" t="n">
        <f aca="false">(D799*F799)*B799</f>
        <v>0</v>
      </c>
    </row>
    <row r="800" customFormat="false" ht="12.75" hidden="false" customHeight="false" outlineLevel="0" collapsed="false">
      <c r="A800" s="133" t="s">
        <v>958</v>
      </c>
      <c r="B800" s="191"/>
      <c r="C800" s="105" t="s">
        <v>25</v>
      </c>
      <c r="D800" s="105" t="n">
        <v>15</v>
      </c>
      <c r="E800" s="219" t="n">
        <v>18</v>
      </c>
      <c r="F800" s="88" t="n">
        <v>4.55</v>
      </c>
      <c r="G800" s="74" t="n">
        <v>774</v>
      </c>
      <c r="H800" s="75" t="s">
        <v>26</v>
      </c>
      <c r="I800" s="82"/>
      <c r="J800" s="134" t="s">
        <v>959</v>
      </c>
      <c r="K800" s="103"/>
      <c r="L800" s="220" t="n">
        <v>56</v>
      </c>
      <c r="M800" s="80" t="n">
        <f aca="false">(D800*F800)*B800</f>
        <v>0</v>
      </c>
    </row>
    <row r="801" customFormat="false" ht="12.75" hidden="false" customHeight="false" outlineLevel="0" collapsed="false">
      <c r="A801" s="133" t="s">
        <v>960</v>
      </c>
      <c r="B801" s="70"/>
      <c r="C801" s="105" t="s">
        <v>25</v>
      </c>
      <c r="D801" s="105" t="n">
        <v>15</v>
      </c>
      <c r="E801" s="219" t="n">
        <v>18</v>
      </c>
      <c r="F801" s="88" t="n">
        <v>4.43</v>
      </c>
      <c r="G801" s="74" t="n">
        <v>753</v>
      </c>
      <c r="H801" s="75" t="s">
        <v>26</v>
      </c>
      <c r="I801" s="82"/>
      <c r="J801" s="134" t="s">
        <v>961</v>
      </c>
      <c r="K801" s="103"/>
      <c r="L801" s="220" t="n">
        <v>56</v>
      </c>
      <c r="M801" s="80" t="n">
        <f aca="false">(D801*F801)*B801</f>
        <v>0</v>
      </c>
    </row>
    <row r="802" customFormat="false" ht="12.75" hidden="false" customHeight="false" outlineLevel="0" collapsed="false">
      <c r="A802" s="133" t="s">
        <v>962</v>
      </c>
      <c r="B802" s="70"/>
      <c r="C802" s="105" t="s">
        <v>25</v>
      </c>
      <c r="D802" s="105" t="n">
        <v>10</v>
      </c>
      <c r="E802" s="219" t="n">
        <v>25</v>
      </c>
      <c r="F802" s="88" t="n">
        <v>4.96</v>
      </c>
      <c r="G802" s="74" t="n">
        <v>843</v>
      </c>
      <c r="H802" s="75" t="s">
        <v>26</v>
      </c>
      <c r="I802" s="82"/>
      <c r="J802" s="134" t="s">
        <v>963</v>
      </c>
      <c r="K802" s="103"/>
      <c r="L802" s="220" t="n">
        <v>56</v>
      </c>
      <c r="M802" s="80" t="n">
        <f aca="false">(D802*F802)*B802</f>
        <v>0</v>
      </c>
    </row>
    <row r="803" customFormat="false" ht="12.75" hidden="false" customHeight="false" outlineLevel="0" collapsed="false">
      <c r="A803" s="133" t="s">
        <v>964</v>
      </c>
      <c r="B803" s="70"/>
      <c r="C803" s="105" t="s">
        <v>25</v>
      </c>
      <c r="D803" s="105" t="n">
        <v>10</v>
      </c>
      <c r="E803" s="219" t="n">
        <v>25</v>
      </c>
      <c r="F803" s="88" t="n">
        <v>5.22</v>
      </c>
      <c r="G803" s="74" t="n">
        <v>887</v>
      </c>
      <c r="H803" s="75" t="s">
        <v>26</v>
      </c>
      <c r="I803" s="82"/>
      <c r="J803" s="134" t="s">
        <v>965</v>
      </c>
      <c r="K803" s="103"/>
      <c r="L803" s="220" t="n">
        <v>56</v>
      </c>
      <c r="M803" s="80" t="n">
        <f aca="false">(D803*F803)*B803</f>
        <v>0</v>
      </c>
    </row>
    <row r="804" customFormat="false" ht="12.75" hidden="false" customHeight="false" outlineLevel="0" collapsed="false">
      <c r="A804" s="133" t="s">
        <v>966</v>
      </c>
      <c r="B804" s="70"/>
      <c r="C804" s="105" t="s">
        <v>25</v>
      </c>
      <c r="D804" s="105" t="n">
        <v>10</v>
      </c>
      <c r="E804" s="219" t="n">
        <v>25</v>
      </c>
      <c r="F804" s="88" t="n">
        <v>5.79</v>
      </c>
      <c r="G804" s="74" t="n">
        <v>984</v>
      </c>
      <c r="H804" s="75" t="s">
        <v>26</v>
      </c>
      <c r="I804" s="82"/>
      <c r="J804" s="134" t="s">
        <v>967</v>
      </c>
      <c r="K804" s="103"/>
      <c r="L804" s="220" t="n">
        <v>56</v>
      </c>
      <c r="M804" s="80" t="n">
        <f aca="false">(D804*F804)*B804</f>
        <v>0</v>
      </c>
    </row>
    <row r="805" customFormat="false" ht="12.75" hidden="false" customHeight="false" outlineLevel="0" collapsed="false">
      <c r="A805" s="133" t="s">
        <v>968</v>
      </c>
      <c r="B805" s="70"/>
      <c r="C805" s="105" t="s">
        <v>25</v>
      </c>
      <c r="D805" s="105" t="n">
        <v>10</v>
      </c>
      <c r="E805" s="219" t="n">
        <v>25</v>
      </c>
      <c r="F805" s="88" t="n">
        <v>5.38</v>
      </c>
      <c r="G805" s="74" t="n">
        <v>915</v>
      </c>
      <c r="H805" s="75" t="s">
        <v>26</v>
      </c>
      <c r="I805" s="82"/>
      <c r="J805" s="134" t="s">
        <v>969</v>
      </c>
      <c r="K805" s="103"/>
      <c r="L805" s="220" t="n">
        <v>56</v>
      </c>
      <c r="M805" s="80" t="n">
        <f aca="false">(D805*F805)*B805</f>
        <v>0</v>
      </c>
    </row>
    <row r="806" customFormat="false" ht="12.75" hidden="false" customHeight="false" outlineLevel="0" collapsed="false">
      <c r="A806" s="133" t="s">
        <v>970</v>
      </c>
      <c r="B806" s="70"/>
      <c r="C806" s="105" t="s">
        <v>25</v>
      </c>
      <c r="D806" s="105" t="n">
        <v>10</v>
      </c>
      <c r="E806" s="219" t="n">
        <v>25</v>
      </c>
      <c r="F806" s="145" t="n">
        <v>5.76</v>
      </c>
      <c r="G806" s="74" t="n">
        <v>979</v>
      </c>
      <c r="H806" s="75" t="s">
        <v>26</v>
      </c>
      <c r="I806" s="105"/>
      <c r="J806" s="134" t="s">
        <v>971</v>
      </c>
      <c r="K806" s="147"/>
      <c r="L806" s="220" t="n">
        <v>56</v>
      </c>
      <c r="M806" s="80" t="n">
        <f aca="false">(D806*F806)*B806</f>
        <v>0</v>
      </c>
    </row>
    <row r="807" customFormat="false" ht="12.75" hidden="false" customHeight="false" outlineLevel="0" collapsed="false">
      <c r="A807" s="133" t="s">
        <v>972</v>
      </c>
      <c r="B807" s="191"/>
      <c r="C807" s="105" t="s">
        <v>25</v>
      </c>
      <c r="D807" s="105" t="n">
        <v>10</v>
      </c>
      <c r="E807" s="219" t="n">
        <v>25</v>
      </c>
      <c r="F807" s="145" t="n">
        <v>4.72</v>
      </c>
      <c r="G807" s="74" t="n">
        <v>802</v>
      </c>
      <c r="H807" s="75" t="s">
        <v>26</v>
      </c>
      <c r="I807" s="105"/>
      <c r="J807" s="134" t="s">
        <v>973</v>
      </c>
      <c r="K807" s="147"/>
      <c r="L807" s="220" t="n">
        <v>56</v>
      </c>
      <c r="M807" s="80" t="n">
        <f aca="false">(D807*F807)*B807</f>
        <v>0</v>
      </c>
    </row>
    <row r="808" customFormat="false" ht="12.75" hidden="false" customHeight="false" outlineLevel="0" collapsed="false">
      <c r="A808" s="133" t="s">
        <v>974</v>
      </c>
      <c r="B808" s="191"/>
      <c r="C808" s="105" t="s">
        <v>25</v>
      </c>
      <c r="D808" s="105" t="n">
        <v>10</v>
      </c>
      <c r="E808" s="219" t="n">
        <v>25</v>
      </c>
      <c r="F808" s="145" t="n">
        <v>5.48</v>
      </c>
      <c r="G808" s="74" t="n">
        <v>932</v>
      </c>
      <c r="H808" s="75" t="s">
        <v>26</v>
      </c>
      <c r="I808" s="105"/>
      <c r="J808" s="134" t="s">
        <v>975</v>
      </c>
      <c r="K808" s="147"/>
      <c r="L808" s="220" t="n">
        <v>56</v>
      </c>
      <c r="M808" s="80" t="n">
        <f aca="false">(D808*F808)*B808</f>
        <v>0</v>
      </c>
    </row>
    <row r="809" customFormat="false" ht="12.75" hidden="false" customHeight="false" outlineLevel="0" collapsed="false">
      <c r="A809" s="133" t="s">
        <v>976</v>
      </c>
      <c r="B809" s="191"/>
      <c r="C809" s="105" t="s">
        <v>25</v>
      </c>
      <c r="D809" s="105" t="n">
        <v>10</v>
      </c>
      <c r="E809" s="219" t="n">
        <v>25</v>
      </c>
      <c r="F809" s="145" t="n">
        <v>5.62</v>
      </c>
      <c r="G809" s="74" t="n">
        <v>955</v>
      </c>
      <c r="H809" s="75" t="s">
        <v>26</v>
      </c>
      <c r="I809" s="105"/>
      <c r="J809" s="134" t="s">
        <v>977</v>
      </c>
      <c r="K809" s="147"/>
      <c r="L809" s="220" t="n">
        <v>57</v>
      </c>
      <c r="M809" s="80" t="n">
        <f aca="false">(D809*F809)*B809</f>
        <v>0</v>
      </c>
    </row>
    <row r="810" customFormat="false" ht="12.75" hidden="false" customHeight="false" outlineLevel="0" collapsed="false">
      <c r="A810" s="133" t="s">
        <v>978</v>
      </c>
      <c r="B810" s="191"/>
      <c r="C810" s="105" t="s">
        <v>25</v>
      </c>
      <c r="D810" s="105" t="n">
        <v>10</v>
      </c>
      <c r="E810" s="219" t="n">
        <v>25</v>
      </c>
      <c r="F810" s="145" t="n">
        <v>5.64</v>
      </c>
      <c r="G810" s="74" t="n">
        <v>959</v>
      </c>
      <c r="H810" s="75" t="s">
        <v>26</v>
      </c>
      <c r="I810" s="105"/>
      <c r="J810" s="134" t="s">
        <v>979</v>
      </c>
      <c r="K810" s="147"/>
      <c r="L810" s="220" t="n">
        <v>57</v>
      </c>
      <c r="M810" s="80" t="n">
        <f aca="false">(D810*F810)*B810</f>
        <v>0</v>
      </c>
    </row>
    <row r="811" customFormat="false" ht="12.75" hidden="false" customHeight="false" outlineLevel="0" collapsed="false">
      <c r="A811" s="133" t="s">
        <v>980</v>
      </c>
      <c r="B811" s="70"/>
      <c r="C811" s="105" t="s">
        <v>25</v>
      </c>
      <c r="D811" s="105" t="n">
        <v>10</v>
      </c>
      <c r="E811" s="219" t="n">
        <v>25</v>
      </c>
      <c r="F811" s="145" t="n">
        <v>5.42</v>
      </c>
      <c r="G811" s="74" t="n">
        <v>921</v>
      </c>
      <c r="H811" s="75" t="s">
        <v>26</v>
      </c>
      <c r="I811" s="105"/>
      <c r="J811" s="134" t="s">
        <v>981</v>
      </c>
      <c r="K811" s="147"/>
      <c r="L811" s="220" t="n">
        <v>57</v>
      </c>
      <c r="M811" s="80" t="n">
        <f aca="false">(D811*F811)*B811</f>
        <v>0</v>
      </c>
    </row>
    <row r="812" customFormat="false" ht="12.75" hidden="false" customHeight="false" outlineLevel="0" collapsed="false">
      <c r="A812" s="133" t="s">
        <v>982</v>
      </c>
      <c r="B812" s="70"/>
      <c r="C812" s="105" t="s">
        <v>25</v>
      </c>
      <c r="D812" s="105" t="n">
        <v>15</v>
      </c>
      <c r="E812" s="219" t="n">
        <v>18</v>
      </c>
      <c r="F812" s="145" t="n">
        <v>4.7</v>
      </c>
      <c r="G812" s="74" t="n">
        <v>799</v>
      </c>
      <c r="H812" s="75" t="s">
        <v>26</v>
      </c>
      <c r="I812" s="105"/>
      <c r="J812" s="134" t="s">
        <v>983</v>
      </c>
      <c r="K812" s="147"/>
      <c r="L812" s="220" t="n">
        <v>57</v>
      </c>
      <c r="M812" s="80" t="n">
        <f aca="false">(D812*F812)*B812</f>
        <v>0</v>
      </c>
    </row>
    <row r="813" customFormat="false" ht="12.75" hidden="false" customHeight="false" outlineLevel="0" collapsed="false">
      <c r="A813" s="133" t="s">
        <v>984</v>
      </c>
      <c r="B813" s="191"/>
      <c r="C813" s="105" t="s">
        <v>25</v>
      </c>
      <c r="D813" s="105" t="n">
        <v>15</v>
      </c>
      <c r="E813" s="219" t="n">
        <v>18</v>
      </c>
      <c r="F813" s="145" t="n">
        <v>4.59</v>
      </c>
      <c r="G813" s="74" t="n">
        <v>780</v>
      </c>
      <c r="H813" s="75" t="s">
        <v>26</v>
      </c>
      <c r="I813" s="105"/>
      <c r="J813" s="134" t="s">
        <v>985</v>
      </c>
      <c r="K813" s="147"/>
      <c r="L813" s="220" t="n">
        <v>57</v>
      </c>
      <c r="M813" s="80" t="n">
        <f aca="false">(D813*F813)*B813</f>
        <v>0</v>
      </c>
    </row>
    <row r="814" customFormat="false" ht="12.75" hidden="false" customHeight="false" outlineLevel="0" collapsed="false">
      <c r="A814" s="133" t="s">
        <v>986</v>
      </c>
      <c r="B814" s="70"/>
      <c r="C814" s="105" t="s">
        <v>25</v>
      </c>
      <c r="D814" s="105" t="n">
        <v>10</v>
      </c>
      <c r="E814" s="219" t="n">
        <v>25</v>
      </c>
      <c r="F814" s="145" t="n">
        <v>5.59</v>
      </c>
      <c r="G814" s="74" t="n">
        <v>950</v>
      </c>
      <c r="H814" s="75" t="s">
        <v>26</v>
      </c>
      <c r="I814" s="105"/>
      <c r="J814" s="134" t="s">
        <v>987</v>
      </c>
      <c r="K814" s="147"/>
      <c r="L814" s="220" t="n">
        <v>57</v>
      </c>
      <c r="M814" s="80" t="n">
        <f aca="false">(D814*F814)*B814</f>
        <v>0</v>
      </c>
    </row>
    <row r="815" customFormat="false" ht="12.75" hidden="false" customHeight="false" outlineLevel="0" collapsed="false">
      <c r="A815" s="133" t="s">
        <v>988</v>
      </c>
      <c r="B815" s="70"/>
      <c r="C815" s="105" t="s">
        <v>25</v>
      </c>
      <c r="D815" s="105" t="n">
        <v>10</v>
      </c>
      <c r="E815" s="219" t="n">
        <v>25</v>
      </c>
      <c r="F815" s="145" t="n">
        <v>5.77</v>
      </c>
      <c r="G815" s="74" t="n">
        <v>981</v>
      </c>
      <c r="H815" s="75" t="s">
        <v>26</v>
      </c>
      <c r="I815" s="105"/>
      <c r="J815" s="134" t="s">
        <v>989</v>
      </c>
      <c r="K815" s="147"/>
      <c r="L815" s="220" t="n">
        <v>57</v>
      </c>
      <c r="M815" s="80" t="n">
        <f aca="false">(D815*F815)*B815</f>
        <v>0</v>
      </c>
    </row>
    <row r="816" customFormat="false" ht="12.75" hidden="false" customHeight="false" outlineLevel="0" collapsed="false">
      <c r="A816" s="133" t="s">
        <v>990</v>
      </c>
      <c r="B816" s="70"/>
      <c r="C816" s="105" t="s">
        <v>25</v>
      </c>
      <c r="D816" s="105" t="n">
        <v>10</v>
      </c>
      <c r="E816" s="219" t="n">
        <v>20</v>
      </c>
      <c r="F816" s="145" t="n">
        <v>5.14</v>
      </c>
      <c r="G816" s="74" t="n">
        <v>874</v>
      </c>
      <c r="H816" s="75" t="s">
        <v>26</v>
      </c>
      <c r="I816" s="105"/>
      <c r="J816" s="134" t="s">
        <v>991</v>
      </c>
      <c r="K816" s="147"/>
      <c r="L816" s="220" t="n">
        <v>57</v>
      </c>
      <c r="M816" s="80" t="n">
        <f aca="false">(D816*F816)*B816</f>
        <v>0</v>
      </c>
    </row>
    <row r="817" customFormat="false" ht="12.75" hidden="false" customHeight="false" outlineLevel="0" collapsed="false">
      <c r="A817" s="133" t="s">
        <v>992</v>
      </c>
      <c r="B817" s="70"/>
      <c r="C817" s="105" t="s">
        <v>25</v>
      </c>
      <c r="D817" s="105" t="n">
        <v>10</v>
      </c>
      <c r="E817" s="219" t="n">
        <v>25</v>
      </c>
      <c r="F817" s="145" t="n">
        <v>5.75</v>
      </c>
      <c r="G817" s="74" t="n">
        <v>978</v>
      </c>
      <c r="H817" s="75" t="s">
        <v>26</v>
      </c>
      <c r="I817" s="105"/>
      <c r="J817" s="134" t="s">
        <v>993</v>
      </c>
      <c r="K817" s="147"/>
      <c r="L817" s="220" t="n">
        <v>57</v>
      </c>
      <c r="M817" s="80" t="n">
        <f aca="false">(D817*F817)*B817</f>
        <v>0</v>
      </c>
    </row>
    <row r="818" customFormat="false" ht="12.75" hidden="false" customHeight="false" outlineLevel="0" collapsed="false">
      <c r="A818" s="133" t="s">
        <v>994</v>
      </c>
      <c r="B818" s="70"/>
      <c r="C818" s="105" t="s">
        <v>25</v>
      </c>
      <c r="D818" s="105" t="n">
        <v>10</v>
      </c>
      <c r="E818" s="219" t="n">
        <v>25</v>
      </c>
      <c r="F818" s="145" t="n">
        <v>5.96</v>
      </c>
      <c r="G818" s="74" t="n">
        <v>1013</v>
      </c>
      <c r="H818" s="75" t="s">
        <v>26</v>
      </c>
      <c r="I818" s="105"/>
      <c r="J818" s="134" t="s">
        <v>995</v>
      </c>
      <c r="K818" s="147"/>
      <c r="L818" s="220" t="n">
        <v>57</v>
      </c>
      <c r="M818" s="80" t="n">
        <f aca="false">(D818*F818)*B818</f>
        <v>0</v>
      </c>
    </row>
    <row r="819" customFormat="false" ht="12.75" hidden="false" customHeight="false" outlineLevel="0" collapsed="false">
      <c r="A819" s="133" t="s">
        <v>996</v>
      </c>
      <c r="B819" s="70"/>
      <c r="C819" s="105" t="s">
        <v>25</v>
      </c>
      <c r="D819" s="105" t="n">
        <v>25</v>
      </c>
      <c r="E819" s="219" t="n">
        <v>25</v>
      </c>
      <c r="F819" s="145" t="n">
        <v>2.7</v>
      </c>
      <c r="G819" s="74" t="n">
        <v>459</v>
      </c>
      <c r="H819" s="75" t="s">
        <v>26</v>
      </c>
      <c r="I819" s="105"/>
      <c r="J819" s="134" t="s">
        <v>997</v>
      </c>
      <c r="K819" s="147"/>
      <c r="L819" s="220" t="n">
        <v>57</v>
      </c>
      <c r="M819" s="80" t="n">
        <f aca="false">(D819*F819)*B819</f>
        <v>0</v>
      </c>
    </row>
    <row r="820" customFormat="false" ht="12.75" hidden="false" customHeight="false" outlineLevel="0" collapsed="false">
      <c r="A820" s="133" t="s">
        <v>998</v>
      </c>
      <c r="B820" s="70"/>
      <c r="C820" s="105" t="s">
        <v>25</v>
      </c>
      <c r="D820" s="105" t="n">
        <v>10</v>
      </c>
      <c r="E820" s="219" t="n">
        <v>2</v>
      </c>
      <c r="F820" s="145" t="n">
        <v>4.28</v>
      </c>
      <c r="G820" s="74" t="n">
        <v>728</v>
      </c>
      <c r="H820" s="75" t="s">
        <v>26</v>
      </c>
      <c r="I820" s="105"/>
      <c r="J820" s="134" t="s">
        <v>999</v>
      </c>
      <c r="K820" s="147"/>
      <c r="L820" s="220" t="n">
        <v>57</v>
      </c>
      <c r="M820" s="80" t="n">
        <f aca="false">(D820*F820)*B820</f>
        <v>0</v>
      </c>
    </row>
    <row r="821" customFormat="false" ht="12.75" hidden="false" customHeight="false" outlineLevel="0" collapsed="false">
      <c r="A821" s="133" t="s">
        <v>1000</v>
      </c>
      <c r="B821" s="70"/>
      <c r="C821" s="105" t="s">
        <v>25</v>
      </c>
      <c r="D821" s="105" t="n">
        <v>6</v>
      </c>
      <c r="E821" s="219" t="n">
        <v>3</v>
      </c>
      <c r="F821" s="145" t="n">
        <v>5.69</v>
      </c>
      <c r="G821" s="74" t="n">
        <v>967</v>
      </c>
      <c r="H821" s="75" t="s">
        <v>26</v>
      </c>
      <c r="I821" s="105"/>
      <c r="J821" s="134" t="s">
        <v>1001</v>
      </c>
      <c r="K821" s="147"/>
      <c r="L821" s="220" t="n">
        <v>58</v>
      </c>
      <c r="M821" s="80" t="n">
        <f aca="false">(D821*F821)*B821</f>
        <v>0</v>
      </c>
    </row>
    <row r="822" customFormat="false" ht="12.75" hidden="false" customHeight="false" outlineLevel="0" collapsed="false">
      <c r="A822" s="133" t="s">
        <v>1002</v>
      </c>
      <c r="B822" s="191"/>
      <c r="C822" s="105" t="s">
        <v>25</v>
      </c>
      <c r="D822" s="105" t="n">
        <v>15</v>
      </c>
      <c r="E822" s="219" t="n">
        <v>2</v>
      </c>
      <c r="F822" s="145" t="n">
        <v>2.28</v>
      </c>
      <c r="G822" s="74" t="n">
        <v>388</v>
      </c>
      <c r="H822" s="75" t="s">
        <v>26</v>
      </c>
      <c r="I822" s="105"/>
      <c r="J822" s="134" t="s">
        <v>1003</v>
      </c>
      <c r="K822" s="147"/>
      <c r="L822" s="220" t="n">
        <v>58</v>
      </c>
      <c r="M822" s="80" t="n">
        <f aca="false">(D822*F822)*B822</f>
        <v>0</v>
      </c>
    </row>
    <row r="823" customFormat="false" ht="12.75" hidden="false" customHeight="false" outlineLevel="0" collapsed="false">
      <c r="A823" s="133" t="s">
        <v>1004</v>
      </c>
      <c r="B823" s="70"/>
      <c r="C823" s="105" t="s">
        <v>25</v>
      </c>
      <c r="D823" s="105" t="n">
        <v>25</v>
      </c>
      <c r="E823" s="219" t="n">
        <v>30</v>
      </c>
      <c r="F823" s="145" t="n">
        <v>2.04</v>
      </c>
      <c r="G823" s="74" t="n">
        <v>347</v>
      </c>
      <c r="H823" s="75" t="s">
        <v>26</v>
      </c>
      <c r="I823" s="105"/>
      <c r="J823" s="134" t="s">
        <v>1005</v>
      </c>
      <c r="K823" s="147"/>
      <c r="L823" s="220" t="n">
        <v>58</v>
      </c>
      <c r="M823" s="80" t="n">
        <f aca="false">(D823*F823)*B823</f>
        <v>0</v>
      </c>
    </row>
    <row r="824" customFormat="false" ht="12.75" hidden="false" customHeight="false" outlineLevel="0" collapsed="false">
      <c r="A824" s="133" t="s">
        <v>1006</v>
      </c>
      <c r="B824" s="137"/>
      <c r="C824" s="105" t="s">
        <v>25</v>
      </c>
      <c r="D824" s="105" t="n">
        <v>10</v>
      </c>
      <c r="E824" s="219" t="n">
        <v>8</v>
      </c>
      <c r="F824" s="145" t="n">
        <v>5.11</v>
      </c>
      <c r="G824" s="74" t="n">
        <v>869</v>
      </c>
      <c r="H824" s="75" t="s">
        <v>26</v>
      </c>
      <c r="I824" s="105"/>
      <c r="J824" s="134" t="s">
        <v>1007</v>
      </c>
      <c r="K824" s="147"/>
      <c r="L824" s="220" t="n">
        <v>58</v>
      </c>
      <c r="M824" s="80" t="n">
        <f aca="false">(D824*F824)*B824</f>
        <v>0</v>
      </c>
    </row>
    <row r="825" customFormat="false" ht="12.75" hidden="false" customHeight="false" outlineLevel="0" collapsed="false">
      <c r="A825" s="133" t="s">
        <v>1008</v>
      </c>
      <c r="B825" s="137"/>
      <c r="C825" s="105" t="s">
        <v>25</v>
      </c>
      <c r="D825" s="105" t="n">
        <v>15</v>
      </c>
      <c r="E825" s="219" t="n">
        <v>5</v>
      </c>
      <c r="F825" s="145" t="n">
        <v>3.8</v>
      </c>
      <c r="G825" s="74" t="n">
        <v>646</v>
      </c>
      <c r="H825" s="75" t="s">
        <v>26</v>
      </c>
      <c r="I825" s="105"/>
      <c r="J825" s="134" t="s">
        <v>1009</v>
      </c>
      <c r="K825" s="147"/>
      <c r="L825" s="220" t="n">
        <v>58</v>
      </c>
      <c r="M825" s="80" t="n">
        <f aca="false">(D825*F825)*B825</f>
        <v>0</v>
      </c>
    </row>
    <row r="826" customFormat="false" ht="12.75" hidden="false" customHeight="false" outlineLevel="0" collapsed="false">
      <c r="A826" s="133" t="s">
        <v>1010</v>
      </c>
      <c r="B826" s="137"/>
      <c r="C826" s="105" t="s">
        <v>25</v>
      </c>
      <c r="D826" s="105" t="n">
        <v>10</v>
      </c>
      <c r="E826" s="219" t="n">
        <v>5</v>
      </c>
      <c r="F826" s="145" t="n">
        <v>5.78</v>
      </c>
      <c r="G826" s="74" t="n">
        <v>983</v>
      </c>
      <c r="H826" s="75" t="s">
        <v>26</v>
      </c>
      <c r="I826" s="105"/>
      <c r="J826" s="134" t="s">
        <v>1011</v>
      </c>
      <c r="K826" s="147"/>
      <c r="L826" s="220" t="n">
        <v>58</v>
      </c>
      <c r="M826" s="80" t="n">
        <f aca="false">(D826*F826)*B826</f>
        <v>0</v>
      </c>
    </row>
    <row r="827" customFormat="false" ht="12.75" hidden="false" customHeight="false" outlineLevel="0" collapsed="false">
      <c r="A827" s="90"/>
      <c r="B827" s="81"/>
      <c r="C827" s="91"/>
      <c r="D827" s="83" t="n">
        <f aca="false">SUM(B785:B826)*0.37</f>
        <v>0</v>
      </c>
      <c r="E827" s="91"/>
      <c r="F827" s="93"/>
      <c r="G827" s="74" t="n">
        <v>0</v>
      </c>
      <c r="H827" s="94"/>
      <c r="I827" s="92"/>
      <c r="J827" s="221"/>
      <c r="K827" s="91"/>
      <c r="L827" s="67"/>
      <c r="M827" s="97" t="s">
        <v>4</v>
      </c>
    </row>
    <row r="828" customFormat="false" ht="18" hidden="false" customHeight="false" outlineLevel="0" collapsed="false">
      <c r="A828" s="222"/>
      <c r="B828" s="81"/>
      <c r="C828" s="91"/>
      <c r="D828" s="62"/>
      <c r="E828" s="61"/>
      <c r="F828" s="93"/>
      <c r="G828" s="74"/>
      <c r="H828" s="94"/>
      <c r="I828" s="127" t="s">
        <v>1012</v>
      </c>
      <c r="J828" s="66"/>
      <c r="K828" s="91"/>
      <c r="L828" s="67"/>
      <c r="M828" s="97" t="s">
        <v>4</v>
      </c>
    </row>
    <row r="829" customFormat="false" ht="12.75" hidden="false" customHeight="false" outlineLevel="0" collapsed="false">
      <c r="A829" s="222"/>
      <c r="B829" s="81"/>
      <c r="C829" s="91"/>
      <c r="D829" s="62"/>
      <c r="E829" s="61"/>
      <c r="F829" s="63"/>
      <c r="G829" s="74" t="n">
        <v>0</v>
      </c>
      <c r="H829" s="65"/>
      <c r="I829" s="61"/>
      <c r="J829" s="63" t="s">
        <v>1013</v>
      </c>
      <c r="K829" s="62"/>
      <c r="L829" s="131"/>
      <c r="M829" s="97" t="s">
        <v>4</v>
      </c>
    </row>
    <row r="830" customFormat="false" ht="12.75" hidden="false" customHeight="false" outlineLevel="0" collapsed="false">
      <c r="A830" s="118" t="s">
        <v>1014</v>
      </c>
      <c r="B830" s="115"/>
      <c r="C830" s="71" t="s">
        <v>25</v>
      </c>
      <c r="D830" s="71" t="n">
        <v>1</v>
      </c>
      <c r="E830" s="72" t="n">
        <v>700</v>
      </c>
      <c r="F830" s="73" t="n">
        <v>141.04</v>
      </c>
      <c r="G830" s="74" t="n">
        <v>23977</v>
      </c>
      <c r="H830" s="75" t="s">
        <v>1015</v>
      </c>
      <c r="I830" s="76" t="s">
        <v>121</v>
      </c>
      <c r="J830" s="116" t="s">
        <v>1016</v>
      </c>
      <c r="K830" s="78" t="s">
        <v>29</v>
      </c>
      <c r="L830" s="117" t="n">
        <v>59</v>
      </c>
      <c r="M830" s="80" t="n">
        <f aca="false">(D830*F830)*B830</f>
        <v>0</v>
      </c>
    </row>
    <row r="831" customFormat="false" ht="12.75" hidden="false" customHeight="false" outlineLevel="0" collapsed="false">
      <c r="A831" s="114" t="s">
        <v>1017</v>
      </c>
      <c r="B831" s="115"/>
      <c r="C831" s="82" t="s">
        <v>25</v>
      </c>
      <c r="D831" s="82" t="n">
        <v>1</v>
      </c>
      <c r="E831" s="98" t="n">
        <v>700</v>
      </c>
      <c r="F831" s="88" t="n">
        <v>128.87</v>
      </c>
      <c r="G831" s="74" t="n">
        <v>21908</v>
      </c>
      <c r="H831" s="75" t="s">
        <v>1015</v>
      </c>
      <c r="I831" s="119" t="s">
        <v>121</v>
      </c>
      <c r="J831" s="93" t="s">
        <v>267</v>
      </c>
      <c r="K831" s="103" t="s">
        <v>29</v>
      </c>
      <c r="L831" s="117" t="n">
        <v>59</v>
      </c>
      <c r="M831" s="80" t="n">
        <f aca="false">(D831*F831)*B831</f>
        <v>0</v>
      </c>
    </row>
    <row r="832" customFormat="false" ht="12.75" hidden="false" customHeight="false" outlineLevel="0" collapsed="false">
      <c r="A832" s="114" t="s">
        <v>1018</v>
      </c>
      <c r="B832" s="115"/>
      <c r="C832" s="82" t="s">
        <v>25</v>
      </c>
      <c r="D832" s="82" t="n">
        <v>1</v>
      </c>
      <c r="E832" s="98" t="n">
        <v>700</v>
      </c>
      <c r="F832" s="88" t="n">
        <v>141.04</v>
      </c>
      <c r="G832" s="74" t="n">
        <v>23977</v>
      </c>
      <c r="H832" s="75" t="s">
        <v>1015</v>
      </c>
      <c r="I832" s="119" t="s">
        <v>121</v>
      </c>
      <c r="J832" s="93" t="s">
        <v>1019</v>
      </c>
      <c r="K832" s="103" t="s">
        <v>29</v>
      </c>
      <c r="L832" s="117" t="n">
        <v>59</v>
      </c>
      <c r="M832" s="80" t="n">
        <f aca="false">(D832*F832)*B832</f>
        <v>0</v>
      </c>
    </row>
    <row r="833" customFormat="false" ht="12.75" hidden="false" customHeight="false" outlineLevel="0" collapsed="false">
      <c r="A833" s="114" t="s">
        <v>1020</v>
      </c>
      <c r="B833" s="115"/>
      <c r="C833" s="82" t="s">
        <v>25</v>
      </c>
      <c r="D833" s="82" t="n">
        <v>1</v>
      </c>
      <c r="E833" s="98" t="n">
        <v>700</v>
      </c>
      <c r="F833" s="88" t="n">
        <v>132.92</v>
      </c>
      <c r="G833" s="74" t="n">
        <v>22596</v>
      </c>
      <c r="H833" s="75" t="s">
        <v>1015</v>
      </c>
      <c r="I833" s="119" t="s">
        <v>121</v>
      </c>
      <c r="J833" s="93" t="s">
        <v>1021</v>
      </c>
      <c r="K833" s="103" t="s">
        <v>29</v>
      </c>
      <c r="L833" s="117" t="n">
        <v>59</v>
      </c>
      <c r="M833" s="80" t="n">
        <f aca="false">(D833*F833)*B833</f>
        <v>0</v>
      </c>
    </row>
    <row r="834" customFormat="false" ht="12.75" hidden="false" customHeight="false" outlineLevel="0" collapsed="false">
      <c r="A834" s="114" t="s">
        <v>1022</v>
      </c>
      <c r="B834" s="115"/>
      <c r="C834" s="82" t="s">
        <v>25</v>
      </c>
      <c r="D834" s="82" t="n">
        <v>1</v>
      </c>
      <c r="E834" s="98" t="n">
        <v>700</v>
      </c>
      <c r="F834" s="88" t="n">
        <v>132.92</v>
      </c>
      <c r="G834" s="74" t="n">
        <v>22596</v>
      </c>
      <c r="H834" s="75" t="s">
        <v>1015</v>
      </c>
      <c r="I834" s="119" t="s">
        <v>121</v>
      </c>
      <c r="J834" s="93" t="s">
        <v>1023</v>
      </c>
      <c r="K834" s="103" t="s">
        <v>29</v>
      </c>
      <c r="L834" s="117" t="n">
        <v>59</v>
      </c>
      <c r="M834" s="80" t="n">
        <f aca="false">(D834*F834)*B834</f>
        <v>0</v>
      </c>
    </row>
    <row r="835" customFormat="false" ht="12.75" hidden="false" customHeight="false" outlineLevel="0" collapsed="false">
      <c r="A835" s="114" t="s">
        <v>1024</v>
      </c>
      <c r="B835" s="115"/>
      <c r="C835" s="82" t="s">
        <v>25</v>
      </c>
      <c r="D835" s="82" t="n">
        <v>1</v>
      </c>
      <c r="E835" s="98" t="n">
        <v>700</v>
      </c>
      <c r="F835" s="88" t="n">
        <v>128.87</v>
      </c>
      <c r="G835" s="74" t="n">
        <v>21908</v>
      </c>
      <c r="H835" s="75" t="s">
        <v>1015</v>
      </c>
      <c r="I835" s="119" t="s">
        <v>121</v>
      </c>
      <c r="J835" s="93" t="s">
        <v>1025</v>
      </c>
      <c r="K835" s="103" t="s">
        <v>29</v>
      </c>
      <c r="L835" s="117" t="n">
        <v>59</v>
      </c>
      <c r="M835" s="80" t="n">
        <f aca="false">(D835*F835)*B835</f>
        <v>0</v>
      </c>
    </row>
    <row r="836" customFormat="false" ht="12.75" hidden="false" customHeight="false" outlineLevel="0" collapsed="false">
      <c r="A836" s="114" t="s">
        <v>1026</v>
      </c>
      <c r="B836" s="115"/>
      <c r="C836" s="82" t="s">
        <v>25</v>
      </c>
      <c r="D836" s="82" t="n">
        <v>1</v>
      </c>
      <c r="E836" s="98" t="n">
        <v>700</v>
      </c>
      <c r="F836" s="88" t="n">
        <v>132.92</v>
      </c>
      <c r="G836" s="74" t="n">
        <v>22596</v>
      </c>
      <c r="H836" s="75" t="s">
        <v>1015</v>
      </c>
      <c r="I836" s="119" t="s">
        <v>121</v>
      </c>
      <c r="J836" s="93" t="s">
        <v>1027</v>
      </c>
      <c r="K836" s="103" t="s">
        <v>29</v>
      </c>
      <c r="L836" s="117" t="n">
        <v>59</v>
      </c>
      <c r="M836" s="80" t="n">
        <f aca="false">(D836*F836)*B836</f>
        <v>0</v>
      </c>
    </row>
    <row r="837" customFormat="false" ht="12.75" hidden="false" customHeight="false" outlineLevel="0" collapsed="false">
      <c r="A837" s="114" t="s">
        <v>1028</v>
      </c>
      <c r="B837" s="115"/>
      <c r="C837" s="82" t="s">
        <v>25</v>
      </c>
      <c r="D837" s="82" t="n">
        <v>1</v>
      </c>
      <c r="E837" s="98" t="n">
        <v>700</v>
      </c>
      <c r="F837" s="88" t="n">
        <v>120.75</v>
      </c>
      <c r="G837" s="74" t="n">
        <v>20528</v>
      </c>
      <c r="H837" s="75" t="s">
        <v>1015</v>
      </c>
      <c r="I837" s="119" t="s">
        <v>121</v>
      </c>
      <c r="J837" s="93" t="s">
        <v>1029</v>
      </c>
      <c r="K837" s="103" t="s">
        <v>29</v>
      </c>
      <c r="L837" s="117" t="n">
        <v>59</v>
      </c>
      <c r="M837" s="80" t="n">
        <f aca="false">(D837*F837)*B837</f>
        <v>0</v>
      </c>
    </row>
    <row r="838" customFormat="false" ht="12.75" hidden="false" customHeight="false" outlineLevel="0" collapsed="false">
      <c r="A838" s="114" t="s">
        <v>1030</v>
      </c>
      <c r="B838" s="115"/>
      <c r="C838" s="82" t="s">
        <v>25</v>
      </c>
      <c r="D838" s="82" t="n">
        <v>1</v>
      </c>
      <c r="E838" s="98" t="n">
        <v>700</v>
      </c>
      <c r="F838" s="88" t="n">
        <v>132.92</v>
      </c>
      <c r="G838" s="74" t="n">
        <v>22596</v>
      </c>
      <c r="H838" s="75" t="s">
        <v>1015</v>
      </c>
      <c r="I838" s="119" t="s">
        <v>121</v>
      </c>
      <c r="J838" s="93" t="s">
        <v>122</v>
      </c>
      <c r="K838" s="103" t="s">
        <v>29</v>
      </c>
      <c r="L838" s="143" t="n">
        <v>60</v>
      </c>
      <c r="M838" s="80" t="n">
        <f aca="false">(D838*F838)*B838</f>
        <v>0</v>
      </c>
    </row>
    <row r="839" customFormat="false" ht="12.75" hidden="false" customHeight="false" outlineLevel="0" collapsed="false">
      <c r="A839" s="114" t="s">
        <v>1031</v>
      </c>
      <c r="B839" s="115"/>
      <c r="C839" s="82" t="s">
        <v>25</v>
      </c>
      <c r="D839" s="82" t="n">
        <v>1</v>
      </c>
      <c r="E839" s="98" t="n">
        <v>700</v>
      </c>
      <c r="F839" s="88" t="n">
        <v>124.81</v>
      </c>
      <c r="G839" s="74" t="n">
        <v>21218</v>
      </c>
      <c r="H839" s="75" t="s">
        <v>1015</v>
      </c>
      <c r="I839" s="119" t="s">
        <v>121</v>
      </c>
      <c r="J839" s="93" t="s">
        <v>543</v>
      </c>
      <c r="K839" s="103" t="s">
        <v>29</v>
      </c>
      <c r="L839" s="143" t="n">
        <v>60</v>
      </c>
      <c r="M839" s="80" t="n">
        <f aca="false">(D839*F839)*B839</f>
        <v>0</v>
      </c>
    </row>
    <row r="840" customFormat="false" ht="12.75" hidden="false" customHeight="false" outlineLevel="0" collapsed="false">
      <c r="A840" s="114" t="s">
        <v>1032</v>
      </c>
      <c r="B840" s="115"/>
      <c r="C840" s="82" t="s">
        <v>25</v>
      </c>
      <c r="D840" s="82" t="n">
        <v>1</v>
      </c>
      <c r="E840" s="98" t="n">
        <v>700</v>
      </c>
      <c r="F840" s="88" t="n">
        <v>149.15</v>
      </c>
      <c r="G840" s="74" t="n">
        <v>25356</v>
      </c>
      <c r="H840" s="75" t="s">
        <v>1015</v>
      </c>
      <c r="I840" s="119" t="s">
        <v>121</v>
      </c>
      <c r="J840" s="93" t="s">
        <v>1033</v>
      </c>
      <c r="K840" s="103" t="s">
        <v>29</v>
      </c>
      <c r="L840" s="143" t="n">
        <v>60</v>
      </c>
      <c r="M840" s="80" t="n">
        <f aca="false">(D840*F840)*B840</f>
        <v>0</v>
      </c>
    </row>
    <row r="841" customFormat="false" ht="12.75" hidden="false" customHeight="false" outlineLevel="0" collapsed="false">
      <c r="A841" s="114" t="s">
        <v>1034</v>
      </c>
      <c r="B841" s="115"/>
      <c r="C841" s="82" t="s">
        <v>25</v>
      </c>
      <c r="D841" s="82" t="n">
        <v>1</v>
      </c>
      <c r="E841" s="98" t="n">
        <v>700</v>
      </c>
      <c r="F841" s="88" t="n">
        <v>141.04</v>
      </c>
      <c r="G841" s="74" t="n">
        <v>23977</v>
      </c>
      <c r="H841" s="75" t="s">
        <v>1015</v>
      </c>
      <c r="I841" s="119" t="s">
        <v>121</v>
      </c>
      <c r="J841" s="93" t="s">
        <v>1035</v>
      </c>
      <c r="K841" s="103" t="s">
        <v>29</v>
      </c>
      <c r="L841" s="143" t="n">
        <v>60</v>
      </c>
      <c r="M841" s="80" t="n">
        <f aca="false">(D841*F841)*B841</f>
        <v>0</v>
      </c>
    </row>
    <row r="842" customFormat="false" ht="12.75" hidden="false" customHeight="false" outlineLevel="0" collapsed="false">
      <c r="A842" s="114" t="s">
        <v>1036</v>
      </c>
      <c r="B842" s="115"/>
      <c r="C842" s="82" t="s">
        <v>25</v>
      </c>
      <c r="D842" s="82" t="n">
        <v>1</v>
      </c>
      <c r="E842" s="98" t="n">
        <v>700</v>
      </c>
      <c r="F842" s="88" t="n">
        <v>120.75</v>
      </c>
      <c r="G842" s="74" t="n">
        <v>20528</v>
      </c>
      <c r="H842" s="75" t="s">
        <v>1015</v>
      </c>
      <c r="I842" s="119" t="s">
        <v>35</v>
      </c>
      <c r="J842" s="93" t="s">
        <v>552</v>
      </c>
      <c r="K842" s="103" t="s">
        <v>29</v>
      </c>
      <c r="L842" s="143" t="n">
        <v>60</v>
      </c>
      <c r="M842" s="80" t="n">
        <f aca="false">(D842*F842)*B842</f>
        <v>0</v>
      </c>
    </row>
    <row r="843" customFormat="false" ht="12.75" hidden="false" customHeight="false" outlineLevel="0" collapsed="false">
      <c r="A843" s="114" t="s">
        <v>1037</v>
      </c>
      <c r="B843" s="115"/>
      <c r="C843" s="82" t="s">
        <v>25</v>
      </c>
      <c r="D843" s="82" t="n">
        <v>1</v>
      </c>
      <c r="E843" s="98" t="n">
        <v>700</v>
      </c>
      <c r="F843" s="88" t="n">
        <v>112.64</v>
      </c>
      <c r="G843" s="74" t="n">
        <v>19149</v>
      </c>
      <c r="H843" s="75" t="s">
        <v>1015</v>
      </c>
      <c r="I843" s="119" t="s">
        <v>121</v>
      </c>
      <c r="J843" s="93" t="s">
        <v>554</v>
      </c>
      <c r="K843" s="103" t="s">
        <v>29</v>
      </c>
      <c r="L843" s="143" t="n">
        <v>60</v>
      </c>
      <c r="M843" s="80" t="n">
        <f aca="false">(D843*F843)*B843</f>
        <v>0</v>
      </c>
    </row>
    <row r="844" customFormat="false" ht="12.75" hidden="false" customHeight="false" outlineLevel="0" collapsed="false">
      <c r="A844" s="114" t="s">
        <v>1038</v>
      </c>
      <c r="B844" s="115"/>
      <c r="C844" s="82" t="s">
        <v>25</v>
      </c>
      <c r="D844" s="82" t="n">
        <v>1</v>
      </c>
      <c r="E844" s="98" t="n">
        <v>700</v>
      </c>
      <c r="F844" s="88" t="n">
        <v>141.04</v>
      </c>
      <c r="G844" s="74" t="n">
        <v>23977</v>
      </c>
      <c r="H844" s="75" t="s">
        <v>1015</v>
      </c>
      <c r="I844" s="119" t="s">
        <v>121</v>
      </c>
      <c r="J844" s="93" t="s">
        <v>1039</v>
      </c>
      <c r="K844" s="103" t="s">
        <v>29</v>
      </c>
      <c r="L844" s="143" t="n">
        <v>60</v>
      </c>
      <c r="M844" s="80" t="n">
        <f aca="false">(D844*F844)*B844</f>
        <v>0</v>
      </c>
    </row>
    <row r="845" customFormat="false" ht="12.75" hidden="false" customHeight="false" outlineLevel="0" collapsed="false">
      <c r="A845" s="114" t="s">
        <v>1040</v>
      </c>
      <c r="B845" s="115"/>
      <c r="C845" s="82" t="s">
        <v>25</v>
      </c>
      <c r="D845" s="82" t="n">
        <v>1</v>
      </c>
      <c r="E845" s="98" t="n">
        <v>700</v>
      </c>
      <c r="F845" s="88" t="n">
        <v>112.64</v>
      </c>
      <c r="G845" s="74" t="n">
        <v>19149</v>
      </c>
      <c r="H845" s="75" t="s">
        <v>1015</v>
      </c>
      <c r="I845" s="119" t="s">
        <v>54</v>
      </c>
      <c r="J845" s="93" t="s">
        <v>216</v>
      </c>
      <c r="K845" s="103" t="s">
        <v>29</v>
      </c>
      <c r="L845" s="143" t="n">
        <v>60</v>
      </c>
      <c r="M845" s="80" t="n">
        <f aca="false">(D845*F845)*B845</f>
        <v>0</v>
      </c>
    </row>
    <row r="846" customFormat="false" ht="12.75" hidden="false" customHeight="false" outlineLevel="0" collapsed="false">
      <c r="A846" s="114" t="s">
        <v>1041</v>
      </c>
      <c r="B846" s="115"/>
      <c r="C846" s="82" t="s">
        <v>25</v>
      </c>
      <c r="D846" s="82" t="n">
        <v>1</v>
      </c>
      <c r="E846" s="98" t="n">
        <v>700</v>
      </c>
      <c r="F846" s="88" t="n">
        <v>120.75</v>
      </c>
      <c r="G846" s="74" t="n">
        <v>20528</v>
      </c>
      <c r="H846" s="75" t="s">
        <v>1015</v>
      </c>
      <c r="I846" s="119" t="s">
        <v>54</v>
      </c>
      <c r="J846" s="93" t="s">
        <v>114</v>
      </c>
      <c r="K846" s="103" t="s">
        <v>29</v>
      </c>
      <c r="L846" s="143" t="n">
        <v>60</v>
      </c>
      <c r="M846" s="80" t="n">
        <f aca="false">(D846*F846)*B846</f>
        <v>0</v>
      </c>
    </row>
    <row r="847" customFormat="false" ht="12.75" hidden="false" customHeight="false" outlineLevel="0" collapsed="false">
      <c r="A847" s="133" t="s">
        <v>1042</v>
      </c>
      <c r="B847" s="115"/>
      <c r="C847" s="105" t="s">
        <v>25</v>
      </c>
      <c r="D847" s="105" t="n">
        <v>1</v>
      </c>
      <c r="E847" s="219" t="n">
        <v>700</v>
      </c>
      <c r="F847" s="88" t="n">
        <v>120.75</v>
      </c>
      <c r="G847" s="74" t="n">
        <v>20528</v>
      </c>
      <c r="H847" s="75" t="s">
        <v>1015</v>
      </c>
      <c r="I847" s="119" t="s">
        <v>54</v>
      </c>
      <c r="J847" s="134" t="s">
        <v>1043</v>
      </c>
      <c r="K847" s="103" t="s">
        <v>29</v>
      </c>
      <c r="L847" s="143" t="n">
        <v>60</v>
      </c>
      <c r="M847" s="80" t="n">
        <f aca="false">(D847*F847)*B847</f>
        <v>0</v>
      </c>
    </row>
    <row r="848" customFormat="false" ht="12.75" hidden="false" customHeight="false" outlineLevel="0" collapsed="false">
      <c r="A848" s="114" t="s">
        <v>1044</v>
      </c>
      <c r="B848" s="115"/>
      <c r="C848" s="82" t="s">
        <v>25</v>
      </c>
      <c r="D848" s="82" t="n">
        <v>1</v>
      </c>
      <c r="E848" s="98" t="n">
        <v>700</v>
      </c>
      <c r="F848" s="88" t="n">
        <v>116.7</v>
      </c>
      <c r="G848" s="74" t="n">
        <v>19839</v>
      </c>
      <c r="H848" s="75" t="s">
        <v>1015</v>
      </c>
      <c r="I848" s="119" t="s">
        <v>54</v>
      </c>
      <c r="J848" s="93" t="s">
        <v>55</v>
      </c>
      <c r="K848" s="103" t="s">
        <v>29</v>
      </c>
      <c r="L848" s="143" t="n">
        <v>60</v>
      </c>
      <c r="M848" s="80" t="n">
        <f aca="false">(D848*F848)*B848</f>
        <v>0</v>
      </c>
    </row>
    <row r="849" customFormat="false" ht="12.75" hidden="false" customHeight="false" outlineLevel="0" collapsed="false">
      <c r="A849" s="114" t="s">
        <v>1045</v>
      </c>
      <c r="B849" s="70"/>
      <c r="C849" s="82" t="s">
        <v>25</v>
      </c>
      <c r="D849" s="82" t="n">
        <v>1</v>
      </c>
      <c r="E849" s="98" t="n">
        <v>700</v>
      </c>
      <c r="F849" s="88" t="n">
        <v>141.04</v>
      </c>
      <c r="G849" s="74" t="n">
        <v>23977</v>
      </c>
      <c r="H849" s="75" t="s">
        <v>1015</v>
      </c>
      <c r="I849" s="119" t="s">
        <v>240</v>
      </c>
      <c r="J849" s="93" t="s">
        <v>241</v>
      </c>
      <c r="K849" s="103" t="s">
        <v>29</v>
      </c>
      <c r="L849" s="143" t="n">
        <v>60</v>
      </c>
      <c r="M849" s="80" t="n">
        <f aca="false">(D849*F849)*B849</f>
        <v>0</v>
      </c>
    </row>
    <row r="850" customFormat="false" ht="12.75" hidden="false" customHeight="false" outlineLevel="0" collapsed="false">
      <c r="A850" s="114" t="s">
        <v>1046</v>
      </c>
      <c r="B850" s="70"/>
      <c r="C850" s="82" t="s">
        <v>25</v>
      </c>
      <c r="D850" s="82" t="n">
        <v>1</v>
      </c>
      <c r="E850" s="98" t="n">
        <v>700</v>
      </c>
      <c r="F850" s="88" t="n">
        <v>141.04</v>
      </c>
      <c r="G850" s="74" t="n">
        <v>23977</v>
      </c>
      <c r="H850" s="75" t="s">
        <v>1015</v>
      </c>
      <c r="I850" s="119" t="s">
        <v>240</v>
      </c>
      <c r="J850" s="93" t="s">
        <v>1047</v>
      </c>
      <c r="K850" s="103" t="s">
        <v>29</v>
      </c>
      <c r="L850" s="143" t="n">
        <v>60</v>
      </c>
      <c r="M850" s="80" t="n">
        <f aca="false">(D850*F850)*B850</f>
        <v>0</v>
      </c>
    </row>
    <row r="851" customFormat="false" ht="12.75" hidden="false" customHeight="false" outlineLevel="0" collapsed="false">
      <c r="A851" s="114" t="s">
        <v>1048</v>
      </c>
      <c r="B851" s="115"/>
      <c r="C851" s="82" t="s">
        <v>25</v>
      </c>
      <c r="D851" s="82" t="n">
        <v>1</v>
      </c>
      <c r="E851" s="98" t="n">
        <v>700</v>
      </c>
      <c r="F851" s="88" t="n">
        <v>132.92</v>
      </c>
      <c r="G851" s="74" t="n">
        <v>22596</v>
      </c>
      <c r="H851" s="75" t="s">
        <v>1015</v>
      </c>
      <c r="I851" s="119" t="s">
        <v>54</v>
      </c>
      <c r="J851" s="93" t="s">
        <v>1049</v>
      </c>
      <c r="K851" s="103" t="s">
        <v>29</v>
      </c>
      <c r="L851" s="143" t="n">
        <v>60</v>
      </c>
      <c r="M851" s="80" t="n">
        <f aca="false">(D851*F851)*B851</f>
        <v>0</v>
      </c>
    </row>
    <row r="852" customFormat="false" ht="12.75" hidden="false" customHeight="false" outlineLevel="0" collapsed="false">
      <c r="A852" s="114" t="s">
        <v>1050</v>
      </c>
      <c r="B852" s="115"/>
      <c r="C852" s="82" t="s">
        <v>25</v>
      </c>
      <c r="D852" s="82" t="n">
        <v>1</v>
      </c>
      <c r="E852" s="98" t="n">
        <v>700</v>
      </c>
      <c r="F852" s="88" t="n">
        <v>149.15</v>
      </c>
      <c r="G852" s="74" t="n">
        <v>25356</v>
      </c>
      <c r="H852" s="75" t="s">
        <v>1015</v>
      </c>
      <c r="I852" s="119" t="s">
        <v>40</v>
      </c>
      <c r="J852" s="93" t="s">
        <v>286</v>
      </c>
      <c r="K852" s="103" t="s">
        <v>29</v>
      </c>
      <c r="L852" s="143" t="n">
        <v>60</v>
      </c>
      <c r="M852" s="80" t="n">
        <f aca="false">(D852*F852)*B852</f>
        <v>0</v>
      </c>
    </row>
    <row r="853" customFormat="false" ht="12.75" hidden="false" customHeight="false" outlineLevel="0" collapsed="false">
      <c r="A853" s="114" t="s">
        <v>1051</v>
      </c>
      <c r="B853" s="115"/>
      <c r="C853" s="82" t="s">
        <v>25</v>
      </c>
      <c r="D853" s="82" t="n">
        <v>1</v>
      </c>
      <c r="E853" s="98" t="n">
        <v>700</v>
      </c>
      <c r="F853" s="88" t="n">
        <v>124.81</v>
      </c>
      <c r="G853" s="74" t="n">
        <v>21218</v>
      </c>
      <c r="H853" s="75" t="s">
        <v>1015</v>
      </c>
      <c r="I853" s="119" t="s">
        <v>40</v>
      </c>
      <c r="J853" s="93" t="s">
        <v>1052</v>
      </c>
      <c r="K853" s="103" t="s">
        <v>29</v>
      </c>
      <c r="L853" s="143" t="n">
        <v>60</v>
      </c>
      <c r="M853" s="80" t="n">
        <f aca="false">(D853*F853)*B853</f>
        <v>0</v>
      </c>
    </row>
    <row r="854" customFormat="false" ht="12.75" hidden="false" customHeight="false" outlineLevel="0" collapsed="false">
      <c r="A854" s="114" t="s">
        <v>1053</v>
      </c>
      <c r="B854" s="115"/>
      <c r="C854" s="82" t="s">
        <v>25</v>
      </c>
      <c r="D854" s="82" t="n">
        <v>1</v>
      </c>
      <c r="E854" s="98" t="n">
        <v>700</v>
      </c>
      <c r="F854" s="88" t="n">
        <v>149.15</v>
      </c>
      <c r="G854" s="74" t="n">
        <v>25356</v>
      </c>
      <c r="H854" s="75" t="s">
        <v>1015</v>
      </c>
      <c r="I854" s="119" t="s">
        <v>40</v>
      </c>
      <c r="J854" s="93" t="s">
        <v>284</v>
      </c>
      <c r="K854" s="103" t="s">
        <v>29</v>
      </c>
      <c r="L854" s="143" t="n">
        <v>61</v>
      </c>
      <c r="M854" s="80" t="n">
        <f aca="false">(D854*F854)*B854</f>
        <v>0</v>
      </c>
    </row>
    <row r="855" customFormat="false" ht="12.75" hidden="false" customHeight="false" outlineLevel="0" collapsed="false">
      <c r="A855" s="114" t="s">
        <v>1054</v>
      </c>
      <c r="B855" s="115"/>
      <c r="C855" s="82" t="s">
        <v>25</v>
      </c>
      <c r="D855" s="82" t="n">
        <v>1</v>
      </c>
      <c r="E855" s="98" t="n">
        <v>700</v>
      </c>
      <c r="F855" s="88" t="n">
        <v>149.15</v>
      </c>
      <c r="G855" s="74" t="n">
        <v>25356</v>
      </c>
      <c r="H855" s="75" t="s">
        <v>1015</v>
      </c>
      <c r="I855" s="119" t="s">
        <v>40</v>
      </c>
      <c r="J855" s="93" t="s">
        <v>1055</v>
      </c>
      <c r="K855" s="103" t="s">
        <v>29</v>
      </c>
      <c r="L855" s="143" t="n">
        <v>61</v>
      </c>
      <c r="M855" s="80" t="n">
        <f aca="false">(D855*F855)*B855</f>
        <v>0</v>
      </c>
    </row>
    <row r="856" customFormat="false" ht="12.75" hidden="false" customHeight="false" outlineLevel="0" collapsed="false">
      <c r="A856" s="114" t="s">
        <v>1056</v>
      </c>
      <c r="B856" s="115"/>
      <c r="C856" s="82" t="s">
        <v>25</v>
      </c>
      <c r="D856" s="82" t="n">
        <v>1</v>
      </c>
      <c r="E856" s="98" t="n">
        <v>700</v>
      </c>
      <c r="F856" s="88" t="n">
        <v>124.81</v>
      </c>
      <c r="G856" s="74" t="n">
        <v>21218</v>
      </c>
      <c r="H856" s="75" t="s">
        <v>1015</v>
      </c>
      <c r="I856" s="119" t="s">
        <v>40</v>
      </c>
      <c r="J856" s="93" t="s">
        <v>41</v>
      </c>
      <c r="K856" s="103" t="s">
        <v>29</v>
      </c>
      <c r="L856" s="143" t="n">
        <v>61</v>
      </c>
      <c r="M856" s="80" t="n">
        <f aca="false">(D856*F856)*B856</f>
        <v>0</v>
      </c>
    </row>
    <row r="857" customFormat="false" ht="12.75" hidden="false" customHeight="false" outlineLevel="0" collapsed="false">
      <c r="A857" s="114" t="s">
        <v>1057</v>
      </c>
      <c r="B857" s="115"/>
      <c r="C857" s="82" t="s">
        <v>25</v>
      </c>
      <c r="D857" s="82" t="n">
        <v>1</v>
      </c>
      <c r="E857" s="98" t="n">
        <v>700</v>
      </c>
      <c r="F857" s="88" t="n">
        <v>149.15</v>
      </c>
      <c r="G857" s="74" t="n">
        <v>25356</v>
      </c>
      <c r="H857" s="75" t="s">
        <v>1015</v>
      </c>
      <c r="I857" s="119" t="s">
        <v>40</v>
      </c>
      <c r="J857" s="93" t="s">
        <v>606</v>
      </c>
      <c r="K857" s="103" t="s">
        <v>29</v>
      </c>
      <c r="L857" s="143" t="n">
        <v>61</v>
      </c>
      <c r="M857" s="80" t="n">
        <f aca="false">(D857*F857)*B857</f>
        <v>0</v>
      </c>
    </row>
    <row r="858" customFormat="false" ht="12.75" hidden="false" customHeight="false" outlineLevel="0" collapsed="false">
      <c r="A858" s="114" t="s">
        <v>1058</v>
      </c>
      <c r="B858" s="115"/>
      <c r="C858" s="82" t="s">
        <v>25</v>
      </c>
      <c r="D858" s="82" t="n">
        <v>1</v>
      </c>
      <c r="E858" s="98" t="n">
        <v>700</v>
      </c>
      <c r="F858" s="88" t="n">
        <v>149.15</v>
      </c>
      <c r="G858" s="74" t="n">
        <v>25356</v>
      </c>
      <c r="H858" s="75" t="s">
        <v>1015</v>
      </c>
      <c r="I858" s="119" t="s">
        <v>40</v>
      </c>
      <c r="J858" s="93" t="s">
        <v>294</v>
      </c>
      <c r="K858" s="103" t="s">
        <v>29</v>
      </c>
      <c r="L858" s="143" t="n">
        <v>61</v>
      </c>
      <c r="M858" s="80" t="n">
        <f aca="false">(D858*F858)*B858</f>
        <v>0</v>
      </c>
    </row>
    <row r="859" customFormat="false" ht="12.75" hidden="false" customHeight="false" outlineLevel="0" collapsed="false">
      <c r="A859" s="114" t="s">
        <v>1059</v>
      </c>
      <c r="B859" s="115"/>
      <c r="C859" s="82" t="s">
        <v>25</v>
      </c>
      <c r="D859" s="82" t="n">
        <v>1</v>
      </c>
      <c r="E859" s="98" t="n">
        <v>700</v>
      </c>
      <c r="F859" s="88" t="n">
        <v>149.15</v>
      </c>
      <c r="G859" s="74" t="n">
        <v>25356</v>
      </c>
      <c r="H859" s="75" t="s">
        <v>1015</v>
      </c>
      <c r="I859" s="119" t="s">
        <v>40</v>
      </c>
      <c r="J859" s="93" t="s">
        <v>290</v>
      </c>
      <c r="K859" s="103" t="s">
        <v>29</v>
      </c>
      <c r="L859" s="143" t="n">
        <v>61</v>
      </c>
      <c r="M859" s="80" t="n">
        <f aca="false">(D859*F859)*B859</f>
        <v>0</v>
      </c>
    </row>
    <row r="860" customFormat="false" ht="12.75" hidden="false" customHeight="false" outlineLevel="0" collapsed="false">
      <c r="A860" s="114" t="s">
        <v>1060</v>
      </c>
      <c r="B860" s="70"/>
      <c r="C860" s="82" t="s">
        <v>25</v>
      </c>
      <c r="D860" s="82" t="n">
        <v>1</v>
      </c>
      <c r="E860" s="98" t="n">
        <v>700</v>
      </c>
      <c r="F860" s="88" t="n">
        <v>128.87</v>
      </c>
      <c r="G860" s="74" t="n">
        <v>21908</v>
      </c>
      <c r="H860" s="75" t="s">
        <v>1015</v>
      </c>
      <c r="I860" s="119" t="s">
        <v>27</v>
      </c>
      <c r="J860" s="93" t="s">
        <v>1061</v>
      </c>
      <c r="K860" s="103" t="s">
        <v>29</v>
      </c>
      <c r="L860" s="143" t="n">
        <v>61</v>
      </c>
      <c r="M860" s="80" t="n">
        <f aca="false">(D860*F860)*B860</f>
        <v>0</v>
      </c>
    </row>
    <row r="861" customFormat="false" ht="12.75" hidden="false" customHeight="false" outlineLevel="0" collapsed="false">
      <c r="A861" s="114" t="s">
        <v>1062</v>
      </c>
      <c r="B861" s="70"/>
      <c r="C861" s="82" t="s">
        <v>25</v>
      </c>
      <c r="D861" s="82" t="n">
        <v>1</v>
      </c>
      <c r="E861" s="98" t="n">
        <v>700</v>
      </c>
      <c r="F861" s="88" t="n">
        <v>141.04</v>
      </c>
      <c r="G861" s="74" t="n">
        <v>23977</v>
      </c>
      <c r="H861" s="75" t="s">
        <v>1015</v>
      </c>
      <c r="I861" s="119" t="s">
        <v>27</v>
      </c>
      <c r="J861" s="93" t="s">
        <v>677</v>
      </c>
      <c r="K861" s="103" t="s">
        <v>29</v>
      </c>
      <c r="L861" s="143" t="n">
        <v>61</v>
      </c>
      <c r="M861" s="80" t="n">
        <f aca="false">(D861*F861)*B861</f>
        <v>0</v>
      </c>
    </row>
    <row r="862" customFormat="false" ht="12.75" hidden="false" customHeight="false" outlineLevel="0" collapsed="false">
      <c r="A862" s="114" t="s">
        <v>1063</v>
      </c>
      <c r="B862" s="70"/>
      <c r="C862" s="82" t="s">
        <v>25</v>
      </c>
      <c r="D862" s="82" t="n">
        <v>1</v>
      </c>
      <c r="E862" s="98" t="n">
        <v>700</v>
      </c>
      <c r="F862" s="88" t="n">
        <v>128.87</v>
      </c>
      <c r="G862" s="74" t="n">
        <v>21908</v>
      </c>
      <c r="H862" s="75" t="s">
        <v>1015</v>
      </c>
      <c r="I862" s="119" t="s">
        <v>43</v>
      </c>
      <c r="J862" s="93" t="s">
        <v>1064</v>
      </c>
      <c r="K862" s="103" t="s">
        <v>29</v>
      </c>
      <c r="L862" s="143" t="n">
        <v>61</v>
      </c>
      <c r="M862" s="80" t="n">
        <f aca="false">(D862*F862)*B862</f>
        <v>0</v>
      </c>
    </row>
    <row r="863" customFormat="false" ht="12.75" hidden="false" customHeight="false" outlineLevel="0" collapsed="false">
      <c r="A863" s="114" t="s">
        <v>1065</v>
      </c>
      <c r="B863" s="70"/>
      <c r="C863" s="82" t="s">
        <v>25</v>
      </c>
      <c r="D863" s="82" t="n">
        <v>1</v>
      </c>
      <c r="E863" s="98" t="n">
        <v>700</v>
      </c>
      <c r="F863" s="88" t="n">
        <v>161.32</v>
      </c>
      <c r="G863" s="74" t="n">
        <v>27424</v>
      </c>
      <c r="H863" s="75" t="s">
        <v>1015</v>
      </c>
      <c r="I863" s="119" t="s">
        <v>43</v>
      </c>
      <c r="J863" s="93" t="s">
        <v>583</v>
      </c>
      <c r="K863" s="103" t="s">
        <v>29</v>
      </c>
      <c r="L863" s="143" t="n">
        <v>61</v>
      </c>
      <c r="M863" s="80" t="n">
        <f aca="false">(D863*F863)*B863</f>
        <v>0</v>
      </c>
    </row>
    <row r="864" customFormat="false" ht="12.75" hidden="false" customHeight="false" outlineLevel="0" collapsed="false">
      <c r="A864" s="114" t="s">
        <v>1066</v>
      </c>
      <c r="B864" s="70"/>
      <c r="C864" s="82" t="s">
        <v>25</v>
      </c>
      <c r="D864" s="82" t="n">
        <v>1</v>
      </c>
      <c r="E864" s="98" t="n">
        <v>700</v>
      </c>
      <c r="F864" s="88" t="n">
        <v>165.37</v>
      </c>
      <c r="G864" s="74" t="n">
        <v>28113</v>
      </c>
      <c r="H864" s="75" t="s">
        <v>1015</v>
      </c>
      <c r="I864" s="119" t="s">
        <v>43</v>
      </c>
      <c r="J864" s="93" t="s">
        <v>305</v>
      </c>
      <c r="K864" s="103" t="s">
        <v>29</v>
      </c>
      <c r="L864" s="143" t="n">
        <v>61</v>
      </c>
      <c r="M864" s="80" t="n">
        <f aca="false">(D864*F864)*B864</f>
        <v>0</v>
      </c>
    </row>
    <row r="865" customFormat="false" ht="12.75" hidden="false" customHeight="false" outlineLevel="0" collapsed="false">
      <c r="A865" s="114" t="s">
        <v>1067</v>
      </c>
      <c r="B865" s="70"/>
      <c r="C865" s="82" t="s">
        <v>25</v>
      </c>
      <c r="D865" s="82" t="n">
        <v>1</v>
      </c>
      <c r="E865" s="98" t="n">
        <v>700</v>
      </c>
      <c r="F865" s="88" t="n">
        <v>173.49</v>
      </c>
      <c r="G865" s="74" t="n">
        <v>29493</v>
      </c>
      <c r="H865" s="75" t="s">
        <v>1015</v>
      </c>
      <c r="I865" s="119" t="s">
        <v>43</v>
      </c>
      <c r="J865" s="93" t="s">
        <v>1068</v>
      </c>
      <c r="K865" s="103" t="s">
        <v>29</v>
      </c>
      <c r="L865" s="143" t="n">
        <v>61</v>
      </c>
      <c r="M865" s="80" t="n">
        <f aca="false">(D865*F865)*B865</f>
        <v>0</v>
      </c>
    </row>
    <row r="866" customFormat="false" ht="12.75" hidden="false" customHeight="false" outlineLevel="0" collapsed="false">
      <c r="A866" s="114" t="s">
        <v>1069</v>
      </c>
      <c r="B866" s="70"/>
      <c r="C866" s="82" t="s">
        <v>25</v>
      </c>
      <c r="D866" s="82" t="n">
        <v>1</v>
      </c>
      <c r="E866" s="98" t="n">
        <v>700</v>
      </c>
      <c r="F866" s="88" t="n">
        <v>141.04</v>
      </c>
      <c r="G866" s="74" t="n">
        <v>23977</v>
      </c>
      <c r="H866" s="75" t="s">
        <v>1015</v>
      </c>
      <c r="I866" s="119" t="s">
        <v>43</v>
      </c>
      <c r="J866" s="93" t="s">
        <v>1070</v>
      </c>
      <c r="K866" s="103" t="s">
        <v>29</v>
      </c>
      <c r="L866" s="143" t="n">
        <v>61</v>
      </c>
      <c r="M866" s="80" t="n">
        <f aca="false">(D866*F866)*B866</f>
        <v>0</v>
      </c>
    </row>
    <row r="867" customFormat="false" ht="12.75" hidden="false" customHeight="false" outlineLevel="0" collapsed="false">
      <c r="A867" s="114" t="s">
        <v>1071</v>
      </c>
      <c r="B867" s="70"/>
      <c r="C867" s="82" t="s">
        <v>25</v>
      </c>
      <c r="D867" s="82" t="n">
        <v>1</v>
      </c>
      <c r="E867" s="98" t="n">
        <v>700</v>
      </c>
      <c r="F867" s="88" t="n">
        <v>108.59</v>
      </c>
      <c r="G867" s="74" t="n">
        <v>18460</v>
      </c>
      <c r="H867" s="75" t="s">
        <v>1015</v>
      </c>
      <c r="I867" s="119" t="s">
        <v>32</v>
      </c>
      <c r="J867" s="93" t="s">
        <v>1072</v>
      </c>
      <c r="K867" s="103" t="s">
        <v>29</v>
      </c>
      <c r="L867" s="143" t="n">
        <v>61</v>
      </c>
      <c r="M867" s="80" t="n">
        <f aca="false">(D867*F867)*B867</f>
        <v>0</v>
      </c>
    </row>
    <row r="868" customFormat="false" ht="12.75" hidden="false" customHeight="false" outlineLevel="0" collapsed="false">
      <c r="A868" s="114" t="s">
        <v>1073</v>
      </c>
      <c r="B868" s="70"/>
      <c r="C868" s="82" t="s">
        <v>25</v>
      </c>
      <c r="D868" s="82" t="n">
        <v>1</v>
      </c>
      <c r="E868" s="98" t="n">
        <v>700</v>
      </c>
      <c r="F868" s="88" t="n">
        <v>141.04</v>
      </c>
      <c r="G868" s="74" t="n">
        <v>23977</v>
      </c>
      <c r="H868" s="75" t="s">
        <v>1015</v>
      </c>
      <c r="I868" s="119" t="s">
        <v>32</v>
      </c>
      <c r="J868" s="93" t="s">
        <v>329</v>
      </c>
      <c r="K868" s="103" t="s">
        <v>29</v>
      </c>
      <c r="L868" s="143" t="n">
        <v>61</v>
      </c>
      <c r="M868" s="80" t="n">
        <f aca="false">(D868*F868)*B868</f>
        <v>0</v>
      </c>
    </row>
    <row r="869" customFormat="false" ht="12.75" hidden="false" customHeight="false" outlineLevel="0" collapsed="false">
      <c r="A869" s="114" t="s">
        <v>1074</v>
      </c>
      <c r="B869" s="70"/>
      <c r="C869" s="82" t="s">
        <v>25</v>
      </c>
      <c r="D869" s="82" t="n">
        <v>1</v>
      </c>
      <c r="E869" s="98" t="n">
        <v>700</v>
      </c>
      <c r="F869" s="88" t="n">
        <v>161.32</v>
      </c>
      <c r="G869" s="74" t="n">
        <v>27424</v>
      </c>
      <c r="H869" s="75" t="s">
        <v>1015</v>
      </c>
      <c r="I869" s="119" t="s">
        <v>32</v>
      </c>
      <c r="J869" s="93" t="s">
        <v>335</v>
      </c>
      <c r="K869" s="103" t="s">
        <v>29</v>
      </c>
      <c r="L869" s="143" t="n">
        <v>61</v>
      </c>
      <c r="M869" s="80" t="n">
        <f aca="false">(D869*F869)*B869</f>
        <v>0</v>
      </c>
    </row>
    <row r="870" customFormat="false" ht="12.75" hidden="false" customHeight="false" outlineLevel="0" collapsed="false">
      <c r="A870" s="114" t="s">
        <v>1075</v>
      </c>
      <c r="B870" s="70"/>
      <c r="C870" s="82" t="s">
        <v>25</v>
      </c>
      <c r="D870" s="82" t="n">
        <v>1</v>
      </c>
      <c r="E870" s="98" t="n">
        <v>700</v>
      </c>
      <c r="F870" s="88" t="n">
        <v>173.49</v>
      </c>
      <c r="G870" s="74" t="n">
        <v>29493</v>
      </c>
      <c r="H870" s="75" t="s">
        <v>1015</v>
      </c>
      <c r="I870" s="119" t="s">
        <v>32</v>
      </c>
      <c r="J870" s="93" t="s">
        <v>333</v>
      </c>
      <c r="K870" s="103" t="s">
        <v>29</v>
      </c>
      <c r="L870" s="117" t="n">
        <v>62</v>
      </c>
      <c r="M870" s="80" t="n">
        <f aca="false">(D870*F870)*B870</f>
        <v>0</v>
      </c>
    </row>
    <row r="871" customFormat="false" ht="12.75" hidden="false" customHeight="false" outlineLevel="0" collapsed="false">
      <c r="A871" s="114" t="s">
        <v>1076</v>
      </c>
      <c r="B871" s="70"/>
      <c r="C871" s="82" t="s">
        <v>25</v>
      </c>
      <c r="D871" s="82" t="n">
        <v>1</v>
      </c>
      <c r="E871" s="98" t="n">
        <v>700</v>
      </c>
      <c r="F871" s="88" t="n">
        <v>132.92</v>
      </c>
      <c r="G871" s="74" t="n">
        <v>22596</v>
      </c>
      <c r="H871" s="75" t="s">
        <v>1015</v>
      </c>
      <c r="I871" s="119" t="s">
        <v>1077</v>
      </c>
      <c r="J871" s="93" t="s">
        <v>566</v>
      </c>
      <c r="K871" s="103" t="s">
        <v>29</v>
      </c>
      <c r="L871" s="117" t="n">
        <v>62</v>
      </c>
      <c r="M871" s="80" t="n">
        <f aca="false">(D871*F871)*B871</f>
        <v>0</v>
      </c>
    </row>
    <row r="872" customFormat="false" ht="12.75" hidden="false" customHeight="false" outlineLevel="0" collapsed="false">
      <c r="A872" s="114" t="s">
        <v>1078</v>
      </c>
      <c r="B872" s="70"/>
      <c r="C872" s="82" t="s">
        <v>25</v>
      </c>
      <c r="D872" s="82" t="n">
        <v>1</v>
      </c>
      <c r="E872" s="98" t="n">
        <v>700</v>
      </c>
      <c r="F872" s="88" t="n">
        <v>141.04</v>
      </c>
      <c r="G872" s="74" t="n">
        <v>23977</v>
      </c>
      <c r="H872" s="75" t="s">
        <v>1015</v>
      </c>
      <c r="I872" s="119" t="s">
        <v>1077</v>
      </c>
      <c r="J872" s="93" t="s">
        <v>1079</v>
      </c>
      <c r="K872" s="103" t="s">
        <v>29</v>
      </c>
      <c r="L872" s="117" t="n">
        <v>62</v>
      </c>
      <c r="M872" s="80" t="n">
        <f aca="false">(D872*F872)*B872</f>
        <v>0</v>
      </c>
    </row>
    <row r="873" customFormat="false" ht="12.75" hidden="false" customHeight="false" outlineLevel="0" collapsed="false">
      <c r="A873" s="114" t="s">
        <v>1080</v>
      </c>
      <c r="B873" s="70"/>
      <c r="C873" s="82" t="s">
        <v>25</v>
      </c>
      <c r="D873" s="82" t="n">
        <v>1</v>
      </c>
      <c r="E873" s="98" t="n">
        <v>700</v>
      </c>
      <c r="F873" s="88" t="n">
        <v>132.92</v>
      </c>
      <c r="G873" s="74" t="n">
        <v>22596</v>
      </c>
      <c r="H873" s="75" t="s">
        <v>1015</v>
      </c>
      <c r="I873" s="119" t="s">
        <v>1077</v>
      </c>
      <c r="J873" s="93" t="s">
        <v>569</v>
      </c>
      <c r="K873" s="103" t="s">
        <v>29</v>
      </c>
      <c r="L873" s="117" t="n">
        <v>62</v>
      </c>
      <c r="M873" s="80" t="n">
        <f aca="false">(D873*F873)*B873</f>
        <v>0</v>
      </c>
    </row>
    <row r="874" customFormat="false" ht="12.75" hidden="false" customHeight="false" outlineLevel="0" collapsed="false">
      <c r="A874" s="114" t="s">
        <v>1081</v>
      </c>
      <c r="B874" s="115"/>
      <c r="C874" s="82" t="s">
        <v>25</v>
      </c>
      <c r="D874" s="82" t="n">
        <v>1</v>
      </c>
      <c r="E874" s="98" t="n">
        <v>700</v>
      </c>
      <c r="F874" s="88" t="n">
        <v>120.75</v>
      </c>
      <c r="G874" s="74" t="n">
        <v>20528</v>
      </c>
      <c r="H874" s="75" t="s">
        <v>1015</v>
      </c>
      <c r="I874" s="119" t="s">
        <v>232</v>
      </c>
      <c r="J874" s="93" t="s">
        <v>516</v>
      </c>
      <c r="K874" s="103" t="s">
        <v>29</v>
      </c>
      <c r="L874" s="117" t="n">
        <v>62</v>
      </c>
      <c r="M874" s="80" t="n">
        <f aca="false">(D874*F874)*B874</f>
        <v>0</v>
      </c>
    </row>
    <row r="875" customFormat="false" ht="12.75" hidden="false" customHeight="false" outlineLevel="0" collapsed="false">
      <c r="A875" s="133" t="s">
        <v>1082</v>
      </c>
      <c r="B875" s="115"/>
      <c r="C875" s="105" t="s">
        <v>25</v>
      </c>
      <c r="D875" s="105" t="n">
        <v>1</v>
      </c>
      <c r="E875" s="219" t="n">
        <v>700</v>
      </c>
      <c r="F875" s="145" t="n">
        <v>120.75</v>
      </c>
      <c r="G875" s="74" t="n">
        <v>20528</v>
      </c>
      <c r="H875" s="75" t="s">
        <v>1015</v>
      </c>
      <c r="I875" s="146" t="s">
        <v>232</v>
      </c>
      <c r="J875" s="134" t="s">
        <v>1083</v>
      </c>
      <c r="K875" s="147" t="s">
        <v>29</v>
      </c>
      <c r="L875" s="117" t="n">
        <v>62</v>
      </c>
      <c r="M875" s="80" t="n">
        <f aca="false">(D875*F875)*B875</f>
        <v>0</v>
      </c>
    </row>
    <row r="876" customFormat="false" ht="12.75" hidden="false" customHeight="false" outlineLevel="0" collapsed="false">
      <c r="A876" s="60"/>
      <c r="B876" s="81"/>
      <c r="C876" s="91"/>
      <c r="D876" s="91"/>
      <c r="E876" s="91"/>
      <c r="F876" s="67"/>
      <c r="G876" s="74" t="n">
        <v>0</v>
      </c>
      <c r="H876" s="100"/>
      <c r="I876" s="223"/>
      <c r="J876" s="63" t="s">
        <v>164</v>
      </c>
      <c r="K876" s="62"/>
      <c r="L876" s="131"/>
      <c r="M876" s="97" t="s">
        <v>4</v>
      </c>
    </row>
    <row r="877" customFormat="false" ht="12.75" hidden="false" customHeight="false" outlineLevel="0" collapsed="false">
      <c r="A877" s="118" t="s">
        <v>1084</v>
      </c>
      <c r="B877" s="70"/>
      <c r="C877" s="71" t="s">
        <v>25</v>
      </c>
      <c r="D877" s="71" t="n">
        <v>1</v>
      </c>
      <c r="E877" s="72" t="n">
        <v>300</v>
      </c>
      <c r="F877" s="73" t="n">
        <v>53</v>
      </c>
      <c r="G877" s="74" t="n">
        <v>9010</v>
      </c>
      <c r="H877" s="75" t="s">
        <v>1015</v>
      </c>
      <c r="I877" s="76" t="s">
        <v>172</v>
      </c>
      <c r="J877" s="116" t="s">
        <v>1085</v>
      </c>
      <c r="K877" s="78" t="s">
        <v>92</v>
      </c>
      <c r="L877" s="117" t="n">
        <v>62</v>
      </c>
      <c r="M877" s="80" t="n">
        <f aca="false">(D877*F877)*B877</f>
        <v>0</v>
      </c>
    </row>
    <row r="878" customFormat="false" ht="12.75" hidden="false" customHeight="false" outlineLevel="0" collapsed="false">
      <c r="A878" s="114" t="s">
        <v>1086</v>
      </c>
      <c r="B878" s="70"/>
      <c r="C878" s="82" t="s">
        <v>25</v>
      </c>
      <c r="D878" s="82" t="n">
        <v>1</v>
      </c>
      <c r="E878" s="98" t="n">
        <v>300</v>
      </c>
      <c r="F878" s="88" t="n">
        <v>33.87</v>
      </c>
      <c r="G878" s="74" t="n">
        <v>5758</v>
      </c>
      <c r="H878" s="75" t="s">
        <v>1015</v>
      </c>
      <c r="I878" s="119" t="s">
        <v>172</v>
      </c>
      <c r="J878" s="93" t="s">
        <v>91</v>
      </c>
      <c r="K878" s="103" t="s">
        <v>92</v>
      </c>
      <c r="L878" s="117" t="n">
        <v>62</v>
      </c>
      <c r="M878" s="80" t="n">
        <f aca="false">(D878*F878)*B878</f>
        <v>0</v>
      </c>
    </row>
    <row r="879" customFormat="false" ht="12.75" hidden="false" customHeight="false" outlineLevel="0" collapsed="false">
      <c r="A879" s="114" t="s">
        <v>1087</v>
      </c>
      <c r="B879" s="70"/>
      <c r="C879" s="82" t="s">
        <v>25</v>
      </c>
      <c r="D879" s="82" t="n">
        <v>1</v>
      </c>
      <c r="E879" s="98" t="n">
        <v>300</v>
      </c>
      <c r="F879" s="88" t="n">
        <v>53</v>
      </c>
      <c r="G879" s="74" t="n">
        <v>9010</v>
      </c>
      <c r="H879" s="75" t="s">
        <v>1015</v>
      </c>
      <c r="I879" s="119" t="s">
        <v>172</v>
      </c>
      <c r="J879" s="93" t="s">
        <v>356</v>
      </c>
      <c r="K879" s="103" t="s">
        <v>92</v>
      </c>
      <c r="L879" s="117" t="n">
        <v>62</v>
      </c>
      <c r="M879" s="80" t="n">
        <f aca="false">(D879*F879)*B879</f>
        <v>0</v>
      </c>
    </row>
    <row r="880" customFormat="false" ht="12.75" hidden="false" customHeight="false" outlineLevel="0" collapsed="false">
      <c r="A880" s="114" t="s">
        <v>1088</v>
      </c>
      <c r="B880" s="70"/>
      <c r="C880" s="82" t="s">
        <v>25</v>
      </c>
      <c r="D880" s="82" t="n">
        <v>1</v>
      </c>
      <c r="E880" s="98" t="n">
        <v>300</v>
      </c>
      <c r="F880" s="88" t="n">
        <v>58.21</v>
      </c>
      <c r="G880" s="74" t="n">
        <v>9896</v>
      </c>
      <c r="H880" s="75" t="s">
        <v>1015</v>
      </c>
      <c r="I880" s="119" t="s">
        <v>172</v>
      </c>
      <c r="J880" s="93" t="s">
        <v>1089</v>
      </c>
      <c r="K880" s="103" t="s">
        <v>92</v>
      </c>
      <c r="L880" s="117" t="n">
        <v>62</v>
      </c>
      <c r="M880" s="80" t="n">
        <f aca="false">(D880*F880)*B880</f>
        <v>0</v>
      </c>
    </row>
    <row r="881" customFormat="false" ht="12.75" hidden="false" customHeight="false" outlineLevel="0" collapsed="false">
      <c r="A881" s="133" t="s">
        <v>1090</v>
      </c>
      <c r="B881" s="70"/>
      <c r="C881" s="105" t="s">
        <v>25</v>
      </c>
      <c r="D881" s="105" t="n">
        <v>1</v>
      </c>
      <c r="E881" s="219" t="n">
        <v>300</v>
      </c>
      <c r="F881" s="145" t="n">
        <v>33.87</v>
      </c>
      <c r="G881" s="74" t="n">
        <v>5758</v>
      </c>
      <c r="H881" s="75" t="s">
        <v>1015</v>
      </c>
      <c r="I881" s="146" t="s">
        <v>172</v>
      </c>
      <c r="J881" s="134" t="s">
        <v>1091</v>
      </c>
      <c r="K881" s="147" t="s">
        <v>92</v>
      </c>
      <c r="L881" s="117" t="n">
        <v>62</v>
      </c>
      <c r="M881" s="80" t="n">
        <f aca="false">(D881*F881)*B881</f>
        <v>0</v>
      </c>
    </row>
    <row r="882" customFormat="false" ht="12.75" hidden="false" customHeight="false" outlineLevel="0" collapsed="false">
      <c r="A882" s="114" t="s">
        <v>1092</v>
      </c>
      <c r="B882" s="70"/>
      <c r="C882" s="82" t="s">
        <v>25</v>
      </c>
      <c r="D882" s="82" t="n">
        <v>1</v>
      </c>
      <c r="E882" s="98" t="n">
        <v>300</v>
      </c>
      <c r="F882" s="88" t="n">
        <v>42.57</v>
      </c>
      <c r="G882" s="74" t="n">
        <v>7237</v>
      </c>
      <c r="H882" s="75" t="s">
        <v>1015</v>
      </c>
      <c r="I882" s="119" t="s">
        <v>172</v>
      </c>
      <c r="J882" s="93" t="s">
        <v>175</v>
      </c>
      <c r="K882" s="103" t="s">
        <v>92</v>
      </c>
      <c r="L882" s="117" t="n">
        <v>62</v>
      </c>
      <c r="M882" s="80" t="n">
        <f aca="false">(D882*F882)*B882</f>
        <v>0</v>
      </c>
    </row>
    <row r="883" customFormat="false" ht="12.75" hidden="false" customHeight="false" outlineLevel="0" collapsed="false">
      <c r="A883" s="114" t="s">
        <v>1093</v>
      </c>
      <c r="B883" s="70"/>
      <c r="C883" s="82" t="s">
        <v>25</v>
      </c>
      <c r="D883" s="82" t="n">
        <v>1</v>
      </c>
      <c r="E883" s="98" t="n">
        <v>300</v>
      </c>
      <c r="F883" s="88" t="n">
        <v>63.43</v>
      </c>
      <c r="G883" s="74" t="n">
        <v>10783</v>
      </c>
      <c r="H883" s="75" t="s">
        <v>1015</v>
      </c>
      <c r="I883" s="119" t="s">
        <v>172</v>
      </c>
      <c r="J883" s="93" t="s">
        <v>922</v>
      </c>
      <c r="K883" s="103" t="s">
        <v>92</v>
      </c>
      <c r="L883" s="117" t="n">
        <v>62</v>
      </c>
      <c r="M883" s="80" t="n">
        <f aca="false">(D883*F883)*B883</f>
        <v>0</v>
      </c>
    </row>
    <row r="884" customFormat="false" ht="12.75" hidden="false" customHeight="false" outlineLevel="0" collapsed="false">
      <c r="A884" s="114" t="s">
        <v>1094</v>
      </c>
      <c r="B884" s="70"/>
      <c r="C884" s="82" t="s">
        <v>25</v>
      </c>
      <c r="D884" s="82" t="n">
        <v>1</v>
      </c>
      <c r="E884" s="98" t="n">
        <v>300</v>
      </c>
      <c r="F884" s="88" t="n">
        <v>73.86</v>
      </c>
      <c r="G884" s="74" t="n">
        <v>12556</v>
      </c>
      <c r="H884" s="75" t="s">
        <v>1015</v>
      </c>
      <c r="I884" s="119" t="s">
        <v>172</v>
      </c>
      <c r="J884" s="93" t="s">
        <v>1095</v>
      </c>
      <c r="K884" s="103" t="s">
        <v>92</v>
      </c>
      <c r="L884" s="117" t="n">
        <v>62</v>
      </c>
      <c r="M884" s="80" t="n">
        <f aca="false">(D884*F884)*B884</f>
        <v>0</v>
      </c>
    </row>
    <row r="885" customFormat="false" ht="12.75" hidden="false" customHeight="false" outlineLevel="0" collapsed="false">
      <c r="A885" s="114" t="s">
        <v>1096</v>
      </c>
      <c r="B885" s="70"/>
      <c r="C885" s="82" t="s">
        <v>25</v>
      </c>
      <c r="D885" s="82" t="n">
        <v>1</v>
      </c>
      <c r="E885" s="98" t="n">
        <v>300</v>
      </c>
      <c r="F885" s="88" t="n">
        <v>56.47</v>
      </c>
      <c r="G885" s="74" t="n">
        <v>9600</v>
      </c>
      <c r="H885" s="75" t="s">
        <v>1015</v>
      </c>
      <c r="I885" s="119" t="s">
        <v>172</v>
      </c>
      <c r="J885" s="93" t="s">
        <v>1097</v>
      </c>
      <c r="K885" s="103" t="s">
        <v>92</v>
      </c>
      <c r="L885" s="117" t="n">
        <v>62</v>
      </c>
      <c r="M885" s="80" t="n">
        <f aca="false">(D885*F885)*B885</f>
        <v>0</v>
      </c>
    </row>
    <row r="886" customFormat="false" ht="12.75" hidden="false" customHeight="false" outlineLevel="0" collapsed="false">
      <c r="A886" s="114" t="s">
        <v>1098</v>
      </c>
      <c r="B886" s="70"/>
      <c r="C886" s="82" t="s">
        <v>25</v>
      </c>
      <c r="D886" s="82" t="n">
        <v>1</v>
      </c>
      <c r="E886" s="98" t="n">
        <v>300</v>
      </c>
      <c r="F886" s="88" t="n">
        <v>59.95</v>
      </c>
      <c r="G886" s="74" t="n">
        <v>10192</v>
      </c>
      <c r="H886" s="75" t="s">
        <v>1015</v>
      </c>
      <c r="I886" s="119" t="s">
        <v>40</v>
      </c>
      <c r="J886" s="93" t="s">
        <v>1099</v>
      </c>
      <c r="K886" s="103" t="s">
        <v>92</v>
      </c>
      <c r="L886" s="117" t="n">
        <v>62</v>
      </c>
      <c r="M886" s="80" t="n">
        <f aca="false">(D886*F886)*B886</f>
        <v>0</v>
      </c>
    </row>
    <row r="887" customFormat="false" ht="12.75" hidden="false" customHeight="false" outlineLevel="0" collapsed="false">
      <c r="A887" s="114" t="s">
        <v>1100</v>
      </c>
      <c r="B887" s="70"/>
      <c r="C887" s="82" t="s">
        <v>25</v>
      </c>
      <c r="D887" s="82" t="n">
        <v>1</v>
      </c>
      <c r="E887" s="98" t="n">
        <v>300</v>
      </c>
      <c r="F887" s="88" t="n">
        <v>77.33</v>
      </c>
      <c r="G887" s="74" t="n">
        <v>13146</v>
      </c>
      <c r="H887" s="75" t="s">
        <v>1015</v>
      </c>
      <c r="I887" s="119" t="s">
        <v>172</v>
      </c>
      <c r="J887" s="93" t="s">
        <v>1101</v>
      </c>
      <c r="K887" s="103" t="s">
        <v>92</v>
      </c>
      <c r="L887" s="117" t="n">
        <v>63</v>
      </c>
      <c r="M887" s="80" t="n">
        <f aca="false">(D887*F887)*B887</f>
        <v>0</v>
      </c>
    </row>
    <row r="888" customFormat="false" ht="12.75" hidden="false" customHeight="false" outlineLevel="0" collapsed="false">
      <c r="A888" s="114" t="s">
        <v>1102</v>
      </c>
      <c r="B888" s="70"/>
      <c r="C888" s="82" t="s">
        <v>25</v>
      </c>
      <c r="D888" s="82" t="n">
        <v>1</v>
      </c>
      <c r="E888" s="98" t="n">
        <v>300</v>
      </c>
      <c r="F888" s="88" t="n">
        <v>59.95</v>
      </c>
      <c r="G888" s="74" t="n">
        <v>10192</v>
      </c>
      <c r="H888" s="75" t="s">
        <v>1015</v>
      </c>
      <c r="I888" s="119"/>
      <c r="J888" s="93" t="s">
        <v>1103</v>
      </c>
      <c r="K888" s="103" t="s">
        <v>92</v>
      </c>
      <c r="L888" s="117" t="n">
        <v>63</v>
      </c>
      <c r="M888" s="80" t="n">
        <f aca="false">(D888*F888)*B888</f>
        <v>0</v>
      </c>
    </row>
    <row r="889" customFormat="false" ht="12.75" hidden="false" customHeight="false" outlineLevel="0" collapsed="false">
      <c r="A889" s="114" t="s">
        <v>1104</v>
      </c>
      <c r="B889" s="70"/>
      <c r="C889" s="82" t="s">
        <v>25</v>
      </c>
      <c r="D889" s="82" t="n">
        <v>1</v>
      </c>
      <c r="E889" s="98" t="n">
        <v>300</v>
      </c>
      <c r="F889" s="88" t="n">
        <v>35.61</v>
      </c>
      <c r="G889" s="74" t="n">
        <v>6054</v>
      </c>
      <c r="H889" s="75" t="s">
        <v>1015</v>
      </c>
      <c r="I889" s="119" t="s">
        <v>166</v>
      </c>
      <c r="J889" s="93" t="s">
        <v>367</v>
      </c>
      <c r="K889" s="103" t="s">
        <v>92</v>
      </c>
      <c r="L889" s="117" t="n">
        <v>63</v>
      </c>
      <c r="M889" s="80" t="n">
        <f aca="false">(D889*F889)*B889</f>
        <v>0</v>
      </c>
    </row>
    <row r="890" customFormat="false" ht="12.75" hidden="false" customHeight="false" outlineLevel="0" collapsed="false">
      <c r="A890" s="60"/>
      <c r="B890" s="81"/>
      <c r="C890" s="91"/>
      <c r="D890" s="91"/>
      <c r="E890" s="91"/>
      <c r="F890" s="67"/>
      <c r="G890" s="74" t="n">
        <v>0</v>
      </c>
      <c r="H890" s="100"/>
      <c r="I890" s="61"/>
      <c r="J890" s="63" t="s">
        <v>181</v>
      </c>
      <c r="K890" s="62"/>
      <c r="L890" s="131"/>
      <c r="M890" s="97" t="s">
        <v>4</v>
      </c>
    </row>
    <row r="891" customFormat="false" ht="12.75" hidden="false" customHeight="false" outlineLevel="0" collapsed="false">
      <c r="A891" s="118" t="s">
        <v>1105</v>
      </c>
      <c r="B891" s="70"/>
      <c r="C891" s="71" t="s">
        <v>25</v>
      </c>
      <c r="D891" s="71" t="n">
        <v>1</v>
      </c>
      <c r="E891" s="72" t="n">
        <v>300</v>
      </c>
      <c r="F891" s="73" t="n">
        <v>72.49</v>
      </c>
      <c r="G891" s="74" t="n">
        <v>12323</v>
      </c>
      <c r="H891" s="75" t="s">
        <v>1015</v>
      </c>
      <c r="I891" s="71"/>
      <c r="J891" s="116" t="s">
        <v>390</v>
      </c>
      <c r="K891" s="78" t="s">
        <v>69</v>
      </c>
      <c r="L891" s="117" t="n">
        <v>63</v>
      </c>
      <c r="M891" s="80" t="n">
        <f aca="false">(D891*F891)*B891</f>
        <v>0</v>
      </c>
    </row>
    <row r="892" customFormat="false" ht="12.75" hidden="false" customHeight="false" outlineLevel="0" collapsed="false">
      <c r="A892" s="114" t="s">
        <v>1106</v>
      </c>
      <c r="B892" s="70"/>
      <c r="C892" s="82" t="s">
        <v>25</v>
      </c>
      <c r="D892" s="82" t="n">
        <v>1</v>
      </c>
      <c r="E892" s="72" t="n">
        <v>300</v>
      </c>
      <c r="F892" s="88" t="n">
        <v>75.97</v>
      </c>
      <c r="G892" s="74" t="n">
        <v>12915</v>
      </c>
      <c r="H892" s="75" t="s">
        <v>1015</v>
      </c>
      <c r="I892" s="82"/>
      <c r="J892" s="93" t="s">
        <v>1107</v>
      </c>
      <c r="K892" s="78" t="s">
        <v>69</v>
      </c>
      <c r="L892" s="117" t="n">
        <v>63</v>
      </c>
      <c r="M892" s="80" t="n">
        <f aca="false">(D892*F892)*B892</f>
        <v>0</v>
      </c>
    </row>
    <row r="893" customFormat="false" ht="12.75" hidden="false" customHeight="false" outlineLevel="0" collapsed="false">
      <c r="A893" s="114" t="s">
        <v>1108</v>
      </c>
      <c r="B893" s="70"/>
      <c r="C893" s="82" t="s">
        <v>25</v>
      </c>
      <c r="D893" s="82" t="n">
        <v>1</v>
      </c>
      <c r="E893" s="72" t="n">
        <v>300</v>
      </c>
      <c r="F893" s="88" t="n">
        <v>72.49</v>
      </c>
      <c r="G893" s="74" t="n">
        <v>12323</v>
      </c>
      <c r="H893" s="75" t="s">
        <v>1015</v>
      </c>
      <c r="I893" s="82"/>
      <c r="J893" s="93" t="s">
        <v>71</v>
      </c>
      <c r="K893" s="78" t="s">
        <v>69</v>
      </c>
      <c r="L893" s="117" t="n">
        <v>63</v>
      </c>
      <c r="M893" s="80" t="n">
        <f aca="false">(D893*F893)*B893</f>
        <v>0</v>
      </c>
    </row>
    <row r="894" customFormat="false" ht="12.75" hidden="false" customHeight="false" outlineLevel="0" collapsed="false">
      <c r="A894" s="114" t="s">
        <v>1109</v>
      </c>
      <c r="B894" s="70"/>
      <c r="C894" s="82" t="s">
        <v>25</v>
      </c>
      <c r="D894" s="82" t="n">
        <v>1</v>
      </c>
      <c r="E894" s="72" t="n">
        <v>300</v>
      </c>
      <c r="F894" s="88" t="n">
        <v>74.23</v>
      </c>
      <c r="G894" s="74" t="n">
        <v>12619</v>
      </c>
      <c r="H894" s="75" t="s">
        <v>1015</v>
      </c>
      <c r="I894" s="82"/>
      <c r="J894" s="93" t="s">
        <v>192</v>
      </c>
      <c r="K894" s="78" t="s">
        <v>69</v>
      </c>
      <c r="L894" s="117" t="n">
        <v>63</v>
      </c>
      <c r="M894" s="80" t="n">
        <f aca="false">(D894*F894)*B894</f>
        <v>0</v>
      </c>
    </row>
    <row r="895" customFormat="false" ht="12.75" hidden="false" customHeight="false" outlineLevel="0" collapsed="false">
      <c r="A895" s="133" t="s">
        <v>1110</v>
      </c>
      <c r="B895" s="70"/>
      <c r="C895" s="105" t="s">
        <v>25</v>
      </c>
      <c r="D895" s="105" t="n">
        <v>1</v>
      </c>
      <c r="E895" s="72" t="n">
        <v>300</v>
      </c>
      <c r="F895" s="145" t="n">
        <v>75.97</v>
      </c>
      <c r="G895" s="74" t="n">
        <v>12915</v>
      </c>
      <c r="H895" s="75" t="s">
        <v>1015</v>
      </c>
      <c r="I895" s="105"/>
      <c r="J895" s="134" t="s">
        <v>190</v>
      </c>
      <c r="K895" s="78" t="s">
        <v>69</v>
      </c>
      <c r="L895" s="117" t="n">
        <v>63</v>
      </c>
      <c r="M895" s="80" t="n">
        <f aca="false">(D895*F895)*B895</f>
        <v>0</v>
      </c>
    </row>
    <row r="896" customFormat="false" ht="12.75" hidden="false" customHeight="false" outlineLevel="0" collapsed="false">
      <c r="A896" s="133" t="s">
        <v>1111</v>
      </c>
      <c r="B896" s="70"/>
      <c r="C896" s="105" t="s">
        <v>25</v>
      </c>
      <c r="D896" s="105" t="n">
        <v>1</v>
      </c>
      <c r="E896" s="72" t="n">
        <v>300</v>
      </c>
      <c r="F896" s="145" t="n">
        <v>74.23</v>
      </c>
      <c r="G896" s="74" t="n">
        <v>12619</v>
      </c>
      <c r="H896" s="75" t="s">
        <v>1015</v>
      </c>
      <c r="I896" s="105"/>
      <c r="J896" s="134" t="s">
        <v>649</v>
      </c>
      <c r="K896" s="78" t="s">
        <v>69</v>
      </c>
      <c r="L896" s="117" t="n">
        <v>63</v>
      </c>
      <c r="M896" s="80" t="n">
        <f aca="false">(D896*F896)*B896</f>
        <v>0</v>
      </c>
    </row>
    <row r="897" customFormat="false" ht="12.75" hidden="false" customHeight="false" outlineLevel="0" collapsed="false">
      <c r="A897" s="60"/>
      <c r="B897" s="81"/>
      <c r="C897" s="91"/>
      <c r="D897" s="91"/>
      <c r="E897" s="91"/>
      <c r="F897" s="67"/>
      <c r="G897" s="74" t="n">
        <v>0</v>
      </c>
      <c r="H897" s="100"/>
      <c r="I897" s="61"/>
      <c r="J897" s="63" t="s">
        <v>414</v>
      </c>
      <c r="K897" s="62"/>
      <c r="L897" s="131"/>
      <c r="M897" s="97" t="s">
        <v>4</v>
      </c>
    </row>
    <row r="898" customFormat="false" ht="12.75" hidden="false" customHeight="false" outlineLevel="0" collapsed="false">
      <c r="A898" s="118" t="s">
        <v>1112</v>
      </c>
      <c r="B898" s="70"/>
      <c r="C898" s="71" t="s">
        <v>25</v>
      </c>
      <c r="D898" s="71" t="n">
        <v>1</v>
      </c>
      <c r="E898" s="72" t="n">
        <v>70</v>
      </c>
      <c r="F898" s="73" t="n">
        <v>83.19</v>
      </c>
      <c r="G898" s="74" t="n">
        <v>14142</v>
      </c>
      <c r="H898" s="75" t="s">
        <v>1015</v>
      </c>
      <c r="I898" s="71"/>
      <c r="J898" s="116" t="s">
        <v>1113</v>
      </c>
      <c r="K898" s="78" t="s">
        <v>88</v>
      </c>
      <c r="L898" s="117" t="n">
        <v>63</v>
      </c>
      <c r="M898" s="80" t="n">
        <f aca="false">(D898*F898)*B898</f>
        <v>0</v>
      </c>
    </row>
    <row r="899" customFormat="false" ht="12.75" hidden="false" customHeight="false" outlineLevel="0" collapsed="false">
      <c r="A899" s="114" t="s">
        <v>1114</v>
      </c>
      <c r="B899" s="70"/>
      <c r="C899" s="82" t="s">
        <v>25</v>
      </c>
      <c r="D899" s="82" t="n">
        <v>1</v>
      </c>
      <c r="E899" s="98" t="n">
        <v>70</v>
      </c>
      <c r="F899" s="88" t="n">
        <v>139.97</v>
      </c>
      <c r="G899" s="74" t="n">
        <v>23795</v>
      </c>
      <c r="H899" s="75" t="s">
        <v>1015</v>
      </c>
      <c r="I899" s="82"/>
      <c r="J899" s="93" t="s">
        <v>1115</v>
      </c>
      <c r="K899" s="103" t="s">
        <v>88</v>
      </c>
      <c r="L899" s="117" t="n">
        <v>63</v>
      </c>
      <c r="M899" s="80" t="n">
        <f aca="false">(D899*F899)*B899</f>
        <v>0</v>
      </c>
    </row>
    <row r="900" customFormat="false" ht="12.75" hidden="false" customHeight="false" outlineLevel="0" collapsed="false">
      <c r="A900" s="114" t="s">
        <v>1116</v>
      </c>
      <c r="B900" s="172"/>
      <c r="C900" s="104" t="s">
        <v>25</v>
      </c>
      <c r="D900" s="82" t="n">
        <v>1</v>
      </c>
      <c r="E900" s="82" t="n">
        <v>100</v>
      </c>
      <c r="F900" s="145" t="n">
        <v>73.42</v>
      </c>
      <c r="G900" s="74" t="n">
        <v>12481</v>
      </c>
      <c r="H900" s="75" t="s">
        <v>1015</v>
      </c>
      <c r="I900" s="105"/>
      <c r="J900" s="1" t="s">
        <v>1117</v>
      </c>
      <c r="K900" s="147" t="s">
        <v>62</v>
      </c>
      <c r="L900" s="117" t="n">
        <v>63</v>
      </c>
      <c r="M900" s="80" t="n">
        <f aca="false">(D900*F900)*B900</f>
        <v>0</v>
      </c>
    </row>
    <row r="901" customFormat="false" ht="12.75" hidden="false" customHeight="false" outlineLevel="0" collapsed="false">
      <c r="A901" s="114" t="s">
        <v>1118</v>
      </c>
      <c r="B901" s="172"/>
      <c r="C901" s="104" t="s">
        <v>25</v>
      </c>
      <c r="D901" s="82" t="n">
        <v>1</v>
      </c>
      <c r="E901" s="82" t="n">
        <v>100</v>
      </c>
      <c r="F901" s="88" t="n">
        <v>99.5</v>
      </c>
      <c r="G901" s="74" t="n">
        <v>16915</v>
      </c>
      <c r="H901" s="75" t="s">
        <v>1015</v>
      </c>
      <c r="I901" s="105"/>
      <c r="J901" s="84" t="s">
        <v>1119</v>
      </c>
      <c r="K901" s="147" t="s">
        <v>62</v>
      </c>
      <c r="L901" s="117" t="n">
        <v>63</v>
      </c>
      <c r="M901" s="80" t="n">
        <f aca="false">(D901*F901)*B901</f>
        <v>0</v>
      </c>
    </row>
    <row r="902" customFormat="false" ht="12.75" hidden="false" customHeight="false" outlineLevel="0" collapsed="false">
      <c r="A902" s="114" t="s">
        <v>1120</v>
      </c>
      <c r="B902" s="172"/>
      <c r="C902" s="104" t="s">
        <v>25</v>
      </c>
      <c r="D902" s="82" t="n">
        <v>1</v>
      </c>
      <c r="E902" s="82" t="n">
        <v>100</v>
      </c>
      <c r="F902" s="88" t="n">
        <v>76.32</v>
      </c>
      <c r="G902" s="74" t="n">
        <v>12974</v>
      </c>
      <c r="H902" s="75" t="s">
        <v>1015</v>
      </c>
      <c r="I902" s="82"/>
      <c r="J902" s="84" t="s">
        <v>1121</v>
      </c>
      <c r="K902" s="147" t="s">
        <v>62</v>
      </c>
      <c r="L902" s="117" t="n">
        <v>63</v>
      </c>
      <c r="M902" s="80" t="n">
        <f aca="false">(D902*F902)*B902</f>
        <v>0</v>
      </c>
    </row>
    <row r="903" customFormat="false" ht="12.75" hidden="false" customHeight="false" outlineLevel="0" collapsed="false">
      <c r="A903" s="114" t="s">
        <v>1122</v>
      </c>
      <c r="B903" s="172"/>
      <c r="C903" s="82" t="s">
        <v>25</v>
      </c>
      <c r="D903" s="82" t="n">
        <v>1</v>
      </c>
      <c r="E903" s="98" t="n">
        <v>100</v>
      </c>
      <c r="F903" s="88" t="n">
        <v>76.32</v>
      </c>
      <c r="G903" s="74" t="n">
        <v>12974</v>
      </c>
      <c r="H903" s="75" t="s">
        <v>1015</v>
      </c>
      <c r="I903" s="82"/>
      <c r="J903" s="84" t="s">
        <v>1123</v>
      </c>
      <c r="K903" s="147" t="s">
        <v>62</v>
      </c>
      <c r="L903" s="117" t="n">
        <v>63</v>
      </c>
      <c r="M903" s="80" t="n">
        <f aca="false">(D903*F903)*B903</f>
        <v>0</v>
      </c>
    </row>
    <row r="904" customFormat="false" ht="12.75" hidden="false" customHeight="false" outlineLevel="0" collapsed="false">
      <c r="A904" s="114" t="s">
        <v>1124</v>
      </c>
      <c r="B904" s="172"/>
      <c r="C904" s="82" t="s">
        <v>25</v>
      </c>
      <c r="D904" s="82" t="n">
        <v>1</v>
      </c>
      <c r="E904" s="82" t="n">
        <v>1500</v>
      </c>
      <c r="F904" s="88" t="n">
        <v>143.28</v>
      </c>
      <c r="G904" s="74" t="n">
        <v>24358</v>
      </c>
      <c r="H904" s="75" t="s">
        <v>1015</v>
      </c>
      <c r="I904" s="82"/>
      <c r="J904" s="84" t="s">
        <v>1125</v>
      </c>
      <c r="K904" s="103" t="s">
        <v>1126</v>
      </c>
      <c r="L904" s="117" t="n">
        <v>63</v>
      </c>
      <c r="M904" s="80" t="n">
        <f aca="false">(D904*F904)*B904</f>
        <v>0</v>
      </c>
    </row>
    <row r="905" customFormat="false" ht="18" hidden="false" customHeight="false" outlineLevel="0" collapsed="false">
      <c r="A905" s="224"/>
      <c r="B905" s="135"/>
      <c r="C905" s="139"/>
      <c r="D905" s="83" t="n">
        <f aca="false">SUM(B830:B904)</f>
        <v>0</v>
      </c>
      <c r="E905" s="107"/>
      <c r="F905" s="116"/>
      <c r="G905" s="74"/>
      <c r="H905" s="225"/>
      <c r="I905" s="183" t="s">
        <v>1127</v>
      </c>
      <c r="J905" s="183"/>
      <c r="K905" s="139"/>
      <c r="L905" s="112"/>
      <c r="M905" s="113" t="s">
        <v>4</v>
      </c>
    </row>
    <row r="906" s="40" customFormat="true" ht="12.75" hidden="false" customHeight="false" outlineLevel="0" collapsed="false">
      <c r="A906" s="186"/>
      <c r="B906" s="184"/>
      <c r="C906" s="178"/>
      <c r="D906" s="187"/>
      <c r="E906" s="184"/>
      <c r="F906" s="188"/>
      <c r="G906" s="74" t="n">
        <v>0</v>
      </c>
      <c r="H906" s="3"/>
      <c r="I906" s="180"/>
      <c r="J906" s="189" t="s">
        <v>918</v>
      </c>
      <c r="K906" s="184"/>
      <c r="L906" s="178"/>
      <c r="M906" s="185" t="s">
        <v>4</v>
      </c>
    </row>
    <row r="907" s="40" customFormat="true" ht="12.75" hidden="false" customHeight="false" outlineLevel="0" collapsed="false">
      <c r="A907" s="190" t="n">
        <v>64001</v>
      </c>
      <c r="B907" s="191"/>
      <c r="C907" s="192" t="s">
        <v>25</v>
      </c>
      <c r="D907" s="192" t="n">
        <v>24</v>
      </c>
      <c r="E907" s="192" t="n">
        <v>15</v>
      </c>
      <c r="F907" s="193" t="n">
        <v>3.13</v>
      </c>
      <c r="G907" s="74" t="n">
        <v>532</v>
      </c>
      <c r="H907" s="156" t="s">
        <v>919</v>
      </c>
      <c r="I907" s="194" t="s">
        <v>121</v>
      </c>
      <c r="J907" s="195" t="s">
        <v>921</v>
      </c>
      <c r="K907" s="196" t="s">
        <v>112</v>
      </c>
      <c r="L907" s="197" t="n">
        <v>65</v>
      </c>
      <c r="M907" s="80" t="n">
        <f aca="false">(D907*F907)*B907</f>
        <v>0</v>
      </c>
    </row>
    <row r="908" s="40" customFormat="true" ht="12.75" hidden="false" customHeight="false" outlineLevel="0" collapsed="false">
      <c r="A908" s="190" t="n">
        <v>64002</v>
      </c>
      <c r="B908" s="191"/>
      <c r="C908" s="192" t="s">
        <v>25</v>
      </c>
      <c r="D908" s="192" t="n">
        <v>24</v>
      </c>
      <c r="E908" s="192" t="n">
        <v>15</v>
      </c>
      <c r="F908" s="193" t="n">
        <v>3.2</v>
      </c>
      <c r="G908" s="74" t="n">
        <v>544</v>
      </c>
      <c r="H908" s="156" t="s">
        <v>919</v>
      </c>
      <c r="I908" s="194" t="s">
        <v>121</v>
      </c>
      <c r="J908" s="195" t="s">
        <v>495</v>
      </c>
      <c r="K908" s="196" t="s">
        <v>112</v>
      </c>
      <c r="L908" s="197" t="n">
        <v>65</v>
      </c>
      <c r="M908" s="80" t="n">
        <f aca="false">(D908*F908)*B908</f>
        <v>0</v>
      </c>
    </row>
    <row r="909" s="40" customFormat="true" ht="12.75" hidden="false" customHeight="false" outlineLevel="0" collapsed="false">
      <c r="A909" s="190" t="n">
        <v>64003</v>
      </c>
      <c r="B909" s="191"/>
      <c r="C909" s="192" t="s">
        <v>25</v>
      </c>
      <c r="D909" s="192" t="n">
        <v>24</v>
      </c>
      <c r="E909" s="192" t="n">
        <v>15</v>
      </c>
      <c r="F909" s="193" t="n">
        <v>3.08</v>
      </c>
      <c r="G909" s="74" t="n">
        <v>524</v>
      </c>
      <c r="H909" s="156" t="s">
        <v>919</v>
      </c>
      <c r="I909" s="194" t="s">
        <v>35</v>
      </c>
      <c r="J909" s="195" t="s">
        <v>509</v>
      </c>
      <c r="K909" s="196" t="s">
        <v>112</v>
      </c>
      <c r="L909" s="197" t="n">
        <v>65</v>
      </c>
      <c r="M909" s="80" t="n">
        <f aca="false">(D909*F909)*B909</f>
        <v>0</v>
      </c>
    </row>
    <row r="910" s="40" customFormat="true" ht="12.75" hidden="false" customHeight="false" outlineLevel="0" collapsed="false">
      <c r="A910" s="190" t="n">
        <v>64004</v>
      </c>
      <c r="B910" s="191"/>
      <c r="C910" s="192" t="s">
        <v>25</v>
      </c>
      <c r="D910" s="192" t="n">
        <v>24</v>
      </c>
      <c r="E910" s="192" t="n">
        <v>15</v>
      </c>
      <c r="F910" s="193" t="n">
        <v>3.36</v>
      </c>
      <c r="G910" s="74" t="n">
        <v>571</v>
      </c>
      <c r="H910" s="156" t="s">
        <v>919</v>
      </c>
      <c r="I910" s="194" t="s">
        <v>121</v>
      </c>
      <c r="J910" s="195" t="s">
        <v>1128</v>
      </c>
      <c r="K910" s="196" t="s">
        <v>112</v>
      </c>
      <c r="L910" s="197" t="n">
        <v>65</v>
      </c>
      <c r="M910" s="80" t="n">
        <f aca="false">(D910*F910)*B910</f>
        <v>0</v>
      </c>
    </row>
    <row r="911" s="40" customFormat="true" ht="12.75" hidden="false" customHeight="false" outlineLevel="0" collapsed="false">
      <c r="A911" s="190" t="n">
        <v>64005</v>
      </c>
      <c r="B911" s="191"/>
      <c r="C911" s="192" t="s">
        <v>25</v>
      </c>
      <c r="D911" s="192" t="n">
        <v>24</v>
      </c>
      <c r="E911" s="192" t="n">
        <v>15</v>
      </c>
      <c r="F911" s="193" t="n">
        <v>2.65</v>
      </c>
      <c r="G911" s="74" t="n">
        <v>451</v>
      </c>
      <c r="H911" s="156" t="s">
        <v>919</v>
      </c>
      <c r="I911" s="194" t="s">
        <v>121</v>
      </c>
      <c r="J911" s="195" t="s">
        <v>1129</v>
      </c>
      <c r="K911" s="196" t="s">
        <v>112</v>
      </c>
      <c r="L911" s="197" t="n">
        <v>65</v>
      </c>
      <c r="M911" s="80" t="n">
        <f aca="false">(D911*F911)*B911</f>
        <v>0</v>
      </c>
    </row>
    <row r="912" s="40" customFormat="true" ht="12.75" hidden="false" customHeight="false" outlineLevel="0" collapsed="false">
      <c r="A912" s="190" t="n">
        <v>64006</v>
      </c>
      <c r="B912" s="191"/>
      <c r="C912" s="192" t="s">
        <v>25</v>
      </c>
      <c r="D912" s="192" t="n">
        <v>24</v>
      </c>
      <c r="E912" s="192" t="n">
        <v>15</v>
      </c>
      <c r="F912" s="193" t="n">
        <v>3.08</v>
      </c>
      <c r="G912" s="74" t="n">
        <v>524</v>
      </c>
      <c r="H912" s="156" t="s">
        <v>919</v>
      </c>
      <c r="I912" s="194" t="s">
        <v>121</v>
      </c>
      <c r="J912" s="195" t="s">
        <v>267</v>
      </c>
      <c r="K912" s="196" t="s">
        <v>112</v>
      </c>
      <c r="L912" s="197" t="n">
        <v>65</v>
      </c>
      <c r="M912" s="80" t="n">
        <f aca="false">(D912*F912)*B912</f>
        <v>0</v>
      </c>
    </row>
    <row r="913" s="40" customFormat="true" ht="12.75" hidden="false" customHeight="false" outlineLevel="0" collapsed="false">
      <c r="A913" s="190" t="n">
        <v>64007</v>
      </c>
      <c r="B913" s="191"/>
      <c r="C913" s="192" t="s">
        <v>25</v>
      </c>
      <c r="D913" s="192" t="n">
        <v>24</v>
      </c>
      <c r="E913" s="192" t="n">
        <v>15</v>
      </c>
      <c r="F913" s="193" t="n">
        <v>3.08</v>
      </c>
      <c r="G913" s="74" t="n">
        <v>524</v>
      </c>
      <c r="H913" s="156" t="s">
        <v>919</v>
      </c>
      <c r="I913" s="194" t="s">
        <v>121</v>
      </c>
      <c r="J913" s="195" t="s">
        <v>1130</v>
      </c>
      <c r="K913" s="196" t="s">
        <v>112</v>
      </c>
      <c r="L913" s="197" t="n">
        <v>65</v>
      </c>
      <c r="M913" s="80" t="n">
        <f aca="false">(D913*F913)*B913</f>
        <v>0</v>
      </c>
    </row>
    <row r="914" s="40" customFormat="true" ht="12.75" hidden="false" customHeight="false" outlineLevel="0" collapsed="false">
      <c r="A914" s="190" t="n">
        <v>64008</v>
      </c>
      <c r="B914" s="191"/>
      <c r="C914" s="192" t="s">
        <v>25</v>
      </c>
      <c r="D914" s="192" t="n">
        <v>24</v>
      </c>
      <c r="E914" s="192" t="n">
        <v>15</v>
      </c>
      <c r="F914" s="193" t="n">
        <v>2.97</v>
      </c>
      <c r="G914" s="74" t="n">
        <v>505</v>
      </c>
      <c r="H914" s="156" t="s">
        <v>919</v>
      </c>
      <c r="I914" s="194" t="s">
        <v>121</v>
      </c>
      <c r="J914" s="195" t="s">
        <v>265</v>
      </c>
      <c r="K914" s="196" t="s">
        <v>112</v>
      </c>
      <c r="L914" s="197" t="n">
        <v>65</v>
      </c>
      <c r="M914" s="80" t="n">
        <f aca="false">(D914*F914)*B914</f>
        <v>0</v>
      </c>
    </row>
    <row r="915" s="40" customFormat="true" ht="12.75" hidden="false" customHeight="false" outlineLevel="0" collapsed="false">
      <c r="A915" s="190" t="n">
        <v>64009</v>
      </c>
      <c r="B915" s="191"/>
      <c r="C915" s="192" t="s">
        <v>25</v>
      </c>
      <c r="D915" s="192" t="n">
        <v>24</v>
      </c>
      <c r="E915" s="192" t="n">
        <v>15</v>
      </c>
      <c r="F915" s="193" t="n">
        <v>2.78</v>
      </c>
      <c r="G915" s="74" t="n">
        <v>473</v>
      </c>
      <c r="H915" s="156" t="s">
        <v>919</v>
      </c>
      <c r="I915" s="194" t="s">
        <v>121</v>
      </c>
      <c r="J915" s="195" t="s">
        <v>552</v>
      </c>
      <c r="K915" s="196" t="s">
        <v>112</v>
      </c>
      <c r="L915" s="197" t="n">
        <v>65</v>
      </c>
      <c r="M915" s="80" t="n">
        <f aca="false">(D915*F915)*B915</f>
        <v>0</v>
      </c>
    </row>
    <row r="916" s="40" customFormat="true" ht="12.75" hidden="false" customHeight="false" outlineLevel="0" collapsed="false">
      <c r="A916" s="190" t="n">
        <v>64010</v>
      </c>
      <c r="B916" s="191"/>
      <c r="C916" s="192" t="s">
        <v>25</v>
      </c>
      <c r="D916" s="192" t="n">
        <v>24</v>
      </c>
      <c r="E916" s="192" t="n">
        <v>15</v>
      </c>
      <c r="F916" s="193" t="n">
        <v>3.2</v>
      </c>
      <c r="G916" s="74" t="n">
        <v>544</v>
      </c>
      <c r="H916" s="156" t="s">
        <v>919</v>
      </c>
      <c r="I916" s="194" t="s">
        <v>121</v>
      </c>
      <c r="J916" s="195" t="s">
        <v>58</v>
      </c>
      <c r="K916" s="196" t="s">
        <v>112</v>
      </c>
      <c r="L916" s="197" t="n">
        <v>65</v>
      </c>
      <c r="M916" s="80" t="n">
        <f aca="false">(D916*F916)*B916</f>
        <v>0</v>
      </c>
    </row>
    <row r="917" s="40" customFormat="true" ht="12.75" hidden="false" customHeight="false" outlineLevel="0" collapsed="false">
      <c r="A917" s="190" t="n">
        <v>64011</v>
      </c>
      <c r="B917" s="191"/>
      <c r="C917" s="192" t="s">
        <v>25</v>
      </c>
      <c r="D917" s="192" t="n">
        <v>24</v>
      </c>
      <c r="E917" s="192" t="n">
        <v>15</v>
      </c>
      <c r="F917" s="193" t="n">
        <v>2.99</v>
      </c>
      <c r="G917" s="74" t="n">
        <v>508</v>
      </c>
      <c r="H917" s="156" t="s">
        <v>919</v>
      </c>
      <c r="I917" s="194" t="s">
        <v>121</v>
      </c>
      <c r="J917" s="195" t="s">
        <v>246</v>
      </c>
      <c r="K917" s="196" t="s">
        <v>112</v>
      </c>
      <c r="L917" s="197" t="n">
        <v>65</v>
      </c>
      <c r="M917" s="80" t="n">
        <f aca="false">(D917*F917)*B917</f>
        <v>0</v>
      </c>
    </row>
    <row r="918" s="40" customFormat="true" ht="12.75" hidden="false" customHeight="false" outlineLevel="0" collapsed="false">
      <c r="A918" s="190" t="n">
        <v>64022</v>
      </c>
      <c r="B918" s="70"/>
      <c r="C918" s="192" t="s">
        <v>25</v>
      </c>
      <c r="D918" s="192" t="n">
        <v>24</v>
      </c>
      <c r="E918" s="192" t="n">
        <v>15</v>
      </c>
      <c r="F918" s="193" t="n">
        <v>2.99</v>
      </c>
      <c r="G918" s="74" t="n">
        <v>508</v>
      </c>
      <c r="H918" s="156" t="s">
        <v>919</v>
      </c>
      <c r="I918" s="194" t="s">
        <v>240</v>
      </c>
      <c r="J918" s="195" t="s">
        <v>1131</v>
      </c>
      <c r="K918" s="196" t="s">
        <v>112</v>
      </c>
      <c r="L918" s="197" t="n">
        <v>65</v>
      </c>
      <c r="M918" s="80" t="n">
        <f aca="false">(D918*F918)*B918</f>
        <v>0</v>
      </c>
    </row>
    <row r="919" s="40" customFormat="true" ht="12.75" hidden="false" customHeight="false" outlineLevel="0" collapsed="false">
      <c r="A919" s="190" t="n">
        <v>64015</v>
      </c>
      <c r="B919" s="191"/>
      <c r="C919" s="192" t="s">
        <v>25</v>
      </c>
      <c r="D919" s="192" t="n">
        <v>24</v>
      </c>
      <c r="E919" s="192" t="n">
        <v>15</v>
      </c>
      <c r="F919" s="193" t="n">
        <v>3.22</v>
      </c>
      <c r="G919" s="74" t="n">
        <v>547</v>
      </c>
      <c r="H919" s="156" t="s">
        <v>919</v>
      </c>
      <c r="I919" s="194" t="s">
        <v>40</v>
      </c>
      <c r="J919" s="195" t="s">
        <v>1132</v>
      </c>
      <c r="K919" s="196" t="s">
        <v>112</v>
      </c>
      <c r="L919" s="197" t="n">
        <v>65</v>
      </c>
      <c r="M919" s="80" t="n">
        <f aca="false">(D919*F919)*B919</f>
        <v>0</v>
      </c>
    </row>
    <row r="920" s="40" customFormat="true" ht="12.75" hidden="false" customHeight="false" outlineLevel="0" collapsed="false">
      <c r="A920" s="190" t="n">
        <v>64016</v>
      </c>
      <c r="B920" s="191"/>
      <c r="C920" s="192" t="s">
        <v>25</v>
      </c>
      <c r="D920" s="192" t="n">
        <v>24</v>
      </c>
      <c r="E920" s="192" t="n">
        <v>15</v>
      </c>
      <c r="F920" s="193" t="n">
        <v>2.99</v>
      </c>
      <c r="G920" s="74" t="n">
        <v>508</v>
      </c>
      <c r="H920" s="156" t="s">
        <v>919</v>
      </c>
      <c r="I920" s="194" t="s">
        <v>40</v>
      </c>
      <c r="J920" s="195" t="s">
        <v>294</v>
      </c>
      <c r="K920" s="196" t="s">
        <v>112</v>
      </c>
      <c r="L920" s="197" t="n">
        <v>65</v>
      </c>
      <c r="M920" s="80" t="n">
        <f aca="false">(D920*F920)*B920</f>
        <v>0</v>
      </c>
    </row>
    <row r="921" s="40" customFormat="true" ht="12.75" hidden="false" customHeight="false" outlineLevel="0" collapsed="false">
      <c r="A921" s="190" t="n">
        <v>64031</v>
      </c>
      <c r="B921" s="70"/>
      <c r="C921" s="192" t="s">
        <v>25</v>
      </c>
      <c r="D921" s="192" t="n">
        <v>24</v>
      </c>
      <c r="E921" s="192" t="n">
        <v>15</v>
      </c>
      <c r="F921" s="193" t="n">
        <v>2.97</v>
      </c>
      <c r="G921" s="74" t="n">
        <v>505</v>
      </c>
      <c r="H921" s="156" t="s">
        <v>919</v>
      </c>
      <c r="I921" s="194" t="s">
        <v>1133</v>
      </c>
      <c r="J921" s="195" t="s">
        <v>1134</v>
      </c>
      <c r="K921" s="196" t="s">
        <v>112</v>
      </c>
      <c r="L921" s="197" t="n">
        <v>65</v>
      </c>
      <c r="M921" s="80" t="n">
        <f aca="false">(D921*F921)*B921</f>
        <v>0</v>
      </c>
    </row>
    <row r="922" s="40" customFormat="true" ht="12.75" hidden="false" customHeight="false" outlineLevel="0" collapsed="false">
      <c r="A922" s="190" t="n">
        <v>64035</v>
      </c>
      <c r="B922" s="70"/>
      <c r="C922" s="192" t="s">
        <v>25</v>
      </c>
      <c r="D922" s="192" t="n">
        <v>24</v>
      </c>
      <c r="E922" s="192" t="n">
        <v>15</v>
      </c>
      <c r="F922" s="193" t="n">
        <v>2.53</v>
      </c>
      <c r="G922" s="74" t="n">
        <v>430</v>
      </c>
      <c r="H922" s="156" t="s">
        <v>919</v>
      </c>
      <c r="I922" s="194" t="s">
        <v>43</v>
      </c>
      <c r="J922" s="195" t="s">
        <v>580</v>
      </c>
      <c r="K922" s="196" t="s">
        <v>112</v>
      </c>
      <c r="L922" s="197" t="n">
        <v>65</v>
      </c>
      <c r="M922" s="80" t="n">
        <f aca="false">(D922*F922)*B922</f>
        <v>0</v>
      </c>
    </row>
    <row r="923" s="40" customFormat="true" ht="12.75" hidden="false" customHeight="false" outlineLevel="0" collapsed="false">
      <c r="A923" s="190" t="n">
        <v>64041</v>
      </c>
      <c r="B923" s="70"/>
      <c r="C923" s="192" t="s">
        <v>25</v>
      </c>
      <c r="D923" s="192" t="n">
        <v>24</v>
      </c>
      <c r="E923" s="192" t="n">
        <v>15</v>
      </c>
      <c r="F923" s="193" t="n">
        <v>3.65</v>
      </c>
      <c r="G923" s="74" t="n">
        <v>621</v>
      </c>
      <c r="H923" s="156" t="s">
        <v>919</v>
      </c>
      <c r="I923" s="194" t="s">
        <v>32</v>
      </c>
      <c r="J923" s="195" t="s">
        <v>329</v>
      </c>
      <c r="K923" s="196" t="s">
        <v>112</v>
      </c>
      <c r="L923" s="197" t="n">
        <v>66</v>
      </c>
      <c r="M923" s="80" t="n">
        <f aca="false">(D923*F923)*B923</f>
        <v>0</v>
      </c>
    </row>
    <row r="924" s="40" customFormat="true" ht="12.75" hidden="false" customHeight="false" outlineLevel="0" collapsed="false">
      <c r="A924" s="186"/>
      <c r="B924" s="184"/>
      <c r="C924" s="178"/>
      <c r="D924" s="187"/>
      <c r="E924" s="184"/>
      <c r="F924" s="188"/>
      <c r="G924" s="74" t="n">
        <v>0</v>
      </c>
      <c r="H924" s="3"/>
      <c r="I924" s="180"/>
      <c r="J924" s="189" t="s">
        <v>164</v>
      </c>
      <c r="K924" s="184"/>
      <c r="L924" s="178"/>
      <c r="M924" s="185" t="s">
        <v>4</v>
      </c>
    </row>
    <row r="925" s="40" customFormat="true" ht="12.75" hidden="false" customHeight="false" outlineLevel="0" collapsed="false">
      <c r="A925" s="190" t="n">
        <v>64051</v>
      </c>
      <c r="B925" s="70"/>
      <c r="C925" s="192" t="s">
        <v>25</v>
      </c>
      <c r="D925" s="192" t="n">
        <v>24</v>
      </c>
      <c r="E925" s="192" t="n">
        <v>8</v>
      </c>
      <c r="F925" s="193" t="n">
        <v>1.88</v>
      </c>
      <c r="G925" s="74" t="n">
        <v>320</v>
      </c>
      <c r="H925" s="156" t="s">
        <v>919</v>
      </c>
      <c r="I925" s="194" t="s">
        <v>40</v>
      </c>
      <c r="J925" s="195" t="s">
        <v>1099</v>
      </c>
      <c r="K925" s="196" t="s">
        <v>65</v>
      </c>
      <c r="L925" s="197" t="n">
        <v>66</v>
      </c>
      <c r="M925" s="80" t="n">
        <f aca="false">(D925*F925)*B925</f>
        <v>0</v>
      </c>
    </row>
    <row r="926" s="40" customFormat="true" ht="12.75" hidden="false" customHeight="false" outlineLevel="0" collapsed="false">
      <c r="A926" s="190" t="n">
        <v>64052</v>
      </c>
      <c r="B926" s="70"/>
      <c r="C926" s="192" t="s">
        <v>25</v>
      </c>
      <c r="D926" s="192" t="n">
        <v>24</v>
      </c>
      <c r="E926" s="192" t="n">
        <v>8</v>
      </c>
      <c r="F926" s="193" t="n">
        <v>2.51</v>
      </c>
      <c r="G926" s="74" t="n">
        <v>427</v>
      </c>
      <c r="H926" s="156" t="s">
        <v>919</v>
      </c>
      <c r="I926" s="194" t="s">
        <v>40</v>
      </c>
      <c r="J926" s="195" t="s">
        <v>178</v>
      </c>
      <c r="K926" s="196" t="s">
        <v>65</v>
      </c>
      <c r="L926" s="197" t="n">
        <v>66</v>
      </c>
      <c r="M926" s="80" t="n">
        <f aca="false">(D926*F926)*B926</f>
        <v>0</v>
      </c>
    </row>
    <row r="927" s="40" customFormat="true" ht="12.75" hidden="false" customHeight="false" outlineLevel="0" collapsed="false">
      <c r="A927" s="190" t="n">
        <v>64053</v>
      </c>
      <c r="B927" s="70"/>
      <c r="C927" s="192" t="s">
        <v>25</v>
      </c>
      <c r="D927" s="192" t="n">
        <v>24</v>
      </c>
      <c r="E927" s="192" t="n">
        <v>8</v>
      </c>
      <c r="F927" s="193" t="n">
        <v>1.7</v>
      </c>
      <c r="G927" s="74" t="n">
        <v>289</v>
      </c>
      <c r="H927" s="156" t="s">
        <v>919</v>
      </c>
      <c r="I927" s="194" t="s">
        <v>40</v>
      </c>
      <c r="J927" s="195" t="s">
        <v>343</v>
      </c>
      <c r="K927" s="196" t="s">
        <v>65</v>
      </c>
      <c r="L927" s="197" t="n">
        <v>66</v>
      </c>
      <c r="M927" s="80" t="n">
        <f aca="false">(D927*F927)*B927</f>
        <v>0</v>
      </c>
    </row>
    <row r="928" s="40" customFormat="true" ht="12.75" hidden="false" customHeight="false" outlineLevel="0" collapsed="false">
      <c r="A928" s="190" t="n">
        <v>64054</v>
      </c>
      <c r="B928" s="70"/>
      <c r="C928" s="192" t="s">
        <v>25</v>
      </c>
      <c r="D928" s="192" t="n">
        <v>24</v>
      </c>
      <c r="E928" s="192" t="n">
        <v>8</v>
      </c>
      <c r="F928" s="193" t="n">
        <v>1.98</v>
      </c>
      <c r="G928" s="74" t="n">
        <v>337</v>
      </c>
      <c r="H928" s="156" t="s">
        <v>919</v>
      </c>
      <c r="I928" s="194" t="s">
        <v>40</v>
      </c>
      <c r="J928" s="195" t="s">
        <v>1135</v>
      </c>
      <c r="K928" s="196" t="s">
        <v>65</v>
      </c>
      <c r="L928" s="197" t="n">
        <v>66</v>
      </c>
      <c r="M928" s="80" t="n">
        <f aca="false">(D928*F928)*B928</f>
        <v>0</v>
      </c>
    </row>
    <row r="929" s="40" customFormat="true" ht="12.75" hidden="false" customHeight="false" outlineLevel="0" collapsed="false">
      <c r="A929" s="190" t="n">
        <v>64059</v>
      </c>
      <c r="B929" s="70"/>
      <c r="C929" s="192" t="s">
        <v>25</v>
      </c>
      <c r="D929" s="192" t="n">
        <v>24</v>
      </c>
      <c r="E929" s="192" t="n">
        <v>8</v>
      </c>
      <c r="F929" s="193" t="n">
        <v>1.07</v>
      </c>
      <c r="G929" s="74" t="n">
        <v>182</v>
      </c>
      <c r="H929" s="156" t="s">
        <v>919</v>
      </c>
      <c r="I929" s="194" t="s">
        <v>172</v>
      </c>
      <c r="J929" s="195" t="s">
        <v>91</v>
      </c>
      <c r="K929" s="196" t="s">
        <v>65</v>
      </c>
      <c r="L929" s="197" t="n">
        <v>66</v>
      </c>
      <c r="M929" s="80" t="n">
        <f aca="false">(D929*F929)*B929</f>
        <v>0</v>
      </c>
    </row>
    <row r="930" s="40" customFormat="true" ht="12.75" hidden="false" customHeight="false" outlineLevel="0" collapsed="false">
      <c r="A930" s="190" t="n">
        <v>64060</v>
      </c>
      <c r="B930" s="70"/>
      <c r="C930" s="192" t="s">
        <v>25</v>
      </c>
      <c r="D930" s="192" t="n">
        <v>24</v>
      </c>
      <c r="E930" s="192" t="n">
        <v>8</v>
      </c>
      <c r="F930" s="193" t="n">
        <v>1.36</v>
      </c>
      <c r="G930" s="74" t="n">
        <v>231</v>
      </c>
      <c r="H930" s="156" t="s">
        <v>919</v>
      </c>
      <c r="I930" s="194" t="s">
        <v>172</v>
      </c>
      <c r="J930" s="195" t="s">
        <v>1136</v>
      </c>
      <c r="K930" s="196" t="s">
        <v>65</v>
      </c>
      <c r="L930" s="197" t="n">
        <v>66</v>
      </c>
      <c r="M930" s="80" t="n">
        <f aca="false">(D930*F930)*B930</f>
        <v>0</v>
      </c>
    </row>
    <row r="931" s="40" customFormat="true" ht="12.75" hidden="false" customHeight="false" outlineLevel="0" collapsed="false">
      <c r="A931" s="190" t="n">
        <v>64061</v>
      </c>
      <c r="B931" s="70"/>
      <c r="C931" s="192" t="s">
        <v>25</v>
      </c>
      <c r="D931" s="192" t="n">
        <v>24</v>
      </c>
      <c r="E931" s="192" t="n">
        <v>8</v>
      </c>
      <c r="F931" s="193" t="n">
        <v>1.87</v>
      </c>
      <c r="G931" s="74" t="n">
        <v>318</v>
      </c>
      <c r="H931" s="156" t="s">
        <v>919</v>
      </c>
      <c r="I931" s="194" t="s">
        <v>172</v>
      </c>
      <c r="J931" s="195" t="s">
        <v>1137</v>
      </c>
      <c r="K931" s="196" t="s">
        <v>65</v>
      </c>
      <c r="L931" s="197" t="n">
        <v>66</v>
      </c>
      <c r="M931" s="80" t="n">
        <f aca="false">(D931*F931)*B931</f>
        <v>0</v>
      </c>
    </row>
    <row r="932" s="40" customFormat="true" ht="12.75" hidden="false" customHeight="false" outlineLevel="0" collapsed="false">
      <c r="A932" s="190" t="n">
        <v>64066</v>
      </c>
      <c r="B932" s="70"/>
      <c r="C932" s="192" t="s">
        <v>25</v>
      </c>
      <c r="D932" s="192" t="n">
        <v>24</v>
      </c>
      <c r="E932" s="192" t="n">
        <v>8</v>
      </c>
      <c r="F932" s="193" t="n">
        <v>0.9</v>
      </c>
      <c r="G932" s="74" t="n">
        <v>153</v>
      </c>
      <c r="H932" s="156" t="s">
        <v>919</v>
      </c>
      <c r="I932" s="194" t="s">
        <v>166</v>
      </c>
      <c r="J932" s="195" t="s">
        <v>367</v>
      </c>
      <c r="K932" s="196" t="s">
        <v>65</v>
      </c>
      <c r="L932" s="197" t="n">
        <v>66</v>
      </c>
      <c r="M932" s="80" t="n">
        <f aca="false">(D932*F932)*B932</f>
        <v>0</v>
      </c>
    </row>
    <row r="933" s="40" customFormat="true" ht="12.75" hidden="false" customHeight="false" outlineLevel="0" collapsed="false">
      <c r="A933" s="190" t="n">
        <v>64067</v>
      </c>
      <c r="B933" s="70"/>
      <c r="C933" s="192" t="s">
        <v>25</v>
      </c>
      <c r="D933" s="192" t="n">
        <v>24</v>
      </c>
      <c r="E933" s="192" t="n">
        <v>8</v>
      </c>
      <c r="F933" s="193" t="n">
        <v>1.27</v>
      </c>
      <c r="G933" s="74" t="n">
        <v>216</v>
      </c>
      <c r="H933" s="156" t="s">
        <v>919</v>
      </c>
      <c r="I933" s="194" t="s">
        <v>166</v>
      </c>
      <c r="J933" s="195" t="s">
        <v>1138</v>
      </c>
      <c r="K933" s="196" t="s">
        <v>65</v>
      </c>
      <c r="L933" s="197" t="n">
        <v>66</v>
      </c>
      <c r="M933" s="80" t="n">
        <f aca="false">(D933*F933)*B933</f>
        <v>0</v>
      </c>
    </row>
    <row r="934" s="40" customFormat="true" ht="12.75" hidden="false" customHeight="false" outlineLevel="0" collapsed="false">
      <c r="A934" s="190" t="n">
        <v>64071</v>
      </c>
      <c r="B934" s="70"/>
      <c r="C934" s="192" t="s">
        <v>25</v>
      </c>
      <c r="D934" s="192" t="n">
        <v>24</v>
      </c>
      <c r="E934" s="192" t="n">
        <v>8</v>
      </c>
      <c r="F934" s="193" t="n">
        <v>1.7</v>
      </c>
      <c r="G934" s="74" t="n">
        <v>289</v>
      </c>
      <c r="H934" s="156" t="s">
        <v>919</v>
      </c>
      <c r="I934" s="194" t="s">
        <v>1139</v>
      </c>
      <c r="J934" s="195" t="s">
        <v>1140</v>
      </c>
      <c r="K934" s="196" t="s">
        <v>65</v>
      </c>
      <c r="L934" s="197" t="n">
        <v>66</v>
      </c>
      <c r="M934" s="80" t="n">
        <f aca="false">(D934*F934)*B934</f>
        <v>0</v>
      </c>
    </row>
    <row r="935" s="40" customFormat="true" ht="12.75" hidden="false" customHeight="false" outlineLevel="0" collapsed="false">
      <c r="A935" s="186"/>
      <c r="B935" s="184"/>
      <c r="C935" s="178"/>
      <c r="D935" s="187"/>
      <c r="E935" s="184"/>
      <c r="F935" s="188"/>
      <c r="G935" s="74" t="n">
        <v>0</v>
      </c>
      <c r="H935" s="3"/>
      <c r="I935" s="180"/>
      <c r="J935" s="189" t="s">
        <v>1141</v>
      </c>
      <c r="K935" s="184"/>
      <c r="L935" s="178"/>
      <c r="M935" s="185" t="s">
        <v>4</v>
      </c>
    </row>
    <row r="936" s="40" customFormat="true" ht="12.75" hidden="false" customHeight="false" outlineLevel="0" collapsed="false">
      <c r="A936" s="190" t="n">
        <v>64081</v>
      </c>
      <c r="B936" s="70"/>
      <c r="C936" s="192" t="s">
        <v>25</v>
      </c>
      <c r="D936" s="192" t="n">
        <v>24</v>
      </c>
      <c r="E936" s="192" t="n">
        <v>4</v>
      </c>
      <c r="F936" s="193" t="n">
        <v>1.39</v>
      </c>
      <c r="G936" s="74" t="n">
        <v>236</v>
      </c>
      <c r="H936" s="156" t="s">
        <v>919</v>
      </c>
      <c r="I936" s="194"/>
      <c r="J936" s="195" t="s">
        <v>1142</v>
      </c>
      <c r="K936" s="196" t="s">
        <v>184</v>
      </c>
      <c r="L936" s="197" t="n">
        <v>66</v>
      </c>
      <c r="M936" s="80" t="n">
        <f aca="false">(D936*F936)*B936</f>
        <v>0</v>
      </c>
    </row>
    <row r="937" s="40" customFormat="true" ht="12.75" hidden="false" customHeight="false" outlineLevel="0" collapsed="false">
      <c r="A937" s="190" t="n">
        <v>64082</v>
      </c>
      <c r="B937" s="70"/>
      <c r="C937" s="192" t="s">
        <v>25</v>
      </c>
      <c r="D937" s="192" t="n">
        <v>24</v>
      </c>
      <c r="E937" s="192" t="n">
        <v>4</v>
      </c>
      <c r="F937" s="193" t="n">
        <v>1.37</v>
      </c>
      <c r="G937" s="74" t="n">
        <v>233</v>
      </c>
      <c r="H937" s="156" t="s">
        <v>919</v>
      </c>
      <c r="I937" s="194"/>
      <c r="J937" s="195" t="s">
        <v>192</v>
      </c>
      <c r="K937" s="196" t="s">
        <v>184</v>
      </c>
      <c r="L937" s="197" t="n">
        <v>66</v>
      </c>
      <c r="M937" s="80" t="n">
        <f aca="false">(D937*F937)*B937</f>
        <v>0</v>
      </c>
    </row>
    <row r="938" s="40" customFormat="true" ht="12.75" hidden="false" customHeight="false" outlineLevel="0" collapsed="false">
      <c r="A938" s="190" t="n">
        <v>64083</v>
      </c>
      <c r="B938" s="70"/>
      <c r="C938" s="192" t="s">
        <v>25</v>
      </c>
      <c r="D938" s="192" t="n">
        <v>24</v>
      </c>
      <c r="E938" s="192" t="n">
        <v>4</v>
      </c>
      <c r="F938" s="193" t="n">
        <v>1.33</v>
      </c>
      <c r="G938" s="74" t="n">
        <v>226</v>
      </c>
      <c r="H938" s="156" t="s">
        <v>919</v>
      </c>
      <c r="I938" s="194"/>
      <c r="J938" s="195" t="s">
        <v>390</v>
      </c>
      <c r="K938" s="196" t="s">
        <v>184</v>
      </c>
      <c r="L938" s="197" t="n">
        <v>66</v>
      </c>
      <c r="M938" s="80" t="n">
        <f aca="false">(D938*F938)*B938</f>
        <v>0</v>
      </c>
    </row>
    <row r="939" s="40" customFormat="true" ht="12.75" hidden="false" customHeight="false" outlineLevel="0" collapsed="false">
      <c r="A939" s="190" t="n">
        <v>64084</v>
      </c>
      <c r="B939" s="70"/>
      <c r="C939" s="192" t="s">
        <v>25</v>
      </c>
      <c r="D939" s="192" t="n">
        <v>24</v>
      </c>
      <c r="E939" s="192" t="n">
        <v>4</v>
      </c>
      <c r="F939" s="193" t="n">
        <v>1.34</v>
      </c>
      <c r="G939" s="74" t="n">
        <v>228</v>
      </c>
      <c r="H939" s="156" t="s">
        <v>919</v>
      </c>
      <c r="I939" s="194"/>
      <c r="J939" s="195" t="s">
        <v>194</v>
      </c>
      <c r="K939" s="196" t="s">
        <v>184</v>
      </c>
      <c r="L939" s="197" t="n">
        <v>66</v>
      </c>
      <c r="M939" s="80" t="n">
        <f aca="false">(D939*F939)*B939</f>
        <v>0</v>
      </c>
    </row>
    <row r="940" s="40" customFormat="true" ht="12.75" hidden="false" customHeight="false" outlineLevel="0" collapsed="false">
      <c r="A940" s="190" t="n">
        <v>64085</v>
      </c>
      <c r="B940" s="70"/>
      <c r="C940" s="192" t="s">
        <v>25</v>
      </c>
      <c r="D940" s="192" t="n">
        <v>24</v>
      </c>
      <c r="E940" s="192" t="n">
        <v>4</v>
      </c>
      <c r="F940" s="193" t="n">
        <v>1.37</v>
      </c>
      <c r="G940" s="74" t="n">
        <v>233</v>
      </c>
      <c r="H940" s="156" t="s">
        <v>919</v>
      </c>
      <c r="I940" s="194"/>
      <c r="J940" s="195" t="s">
        <v>1143</v>
      </c>
      <c r="K940" s="196" t="s">
        <v>184</v>
      </c>
      <c r="L940" s="197" t="n">
        <v>66</v>
      </c>
      <c r="M940" s="80" t="n">
        <f aca="false">(D940*F940)*B940</f>
        <v>0</v>
      </c>
    </row>
    <row r="941" s="40" customFormat="true" ht="12.75" hidden="false" customHeight="false" outlineLevel="0" collapsed="false">
      <c r="A941" s="190" t="n">
        <v>64086</v>
      </c>
      <c r="B941" s="70"/>
      <c r="C941" s="192" t="s">
        <v>25</v>
      </c>
      <c r="D941" s="192" t="n">
        <v>24</v>
      </c>
      <c r="E941" s="192" t="n">
        <v>4</v>
      </c>
      <c r="F941" s="193" t="n">
        <v>1.39</v>
      </c>
      <c r="G941" s="74" t="n">
        <v>236</v>
      </c>
      <c r="H941" s="156" t="s">
        <v>919</v>
      </c>
      <c r="I941" s="194"/>
      <c r="J941" s="195" t="s">
        <v>392</v>
      </c>
      <c r="K941" s="196" t="s">
        <v>184</v>
      </c>
      <c r="L941" s="197" t="n">
        <v>67</v>
      </c>
      <c r="M941" s="80" t="n">
        <f aca="false">(D941*F941)*B941</f>
        <v>0</v>
      </c>
    </row>
    <row r="942" s="40" customFormat="true" ht="12.75" hidden="false" customHeight="false" outlineLevel="0" collapsed="false">
      <c r="A942" s="190" t="n">
        <v>64087</v>
      </c>
      <c r="B942" s="70"/>
      <c r="C942" s="192" t="s">
        <v>25</v>
      </c>
      <c r="D942" s="192" t="n">
        <v>24</v>
      </c>
      <c r="E942" s="192" t="n">
        <v>4</v>
      </c>
      <c r="F942" s="193" t="n">
        <v>1.39</v>
      </c>
      <c r="G942" s="74" t="n">
        <v>236</v>
      </c>
      <c r="H942" s="156" t="s">
        <v>919</v>
      </c>
      <c r="I942" s="194"/>
      <c r="J942" s="195" t="s">
        <v>1144</v>
      </c>
      <c r="K942" s="196" t="s">
        <v>184</v>
      </c>
      <c r="L942" s="197" t="n">
        <v>67</v>
      </c>
      <c r="M942" s="80" t="n">
        <f aca="false">(D942*F942)*B942</f>
        <v>0</v>
      </c>
    </row>
    <row r="943" s="40" customFormat="true" ht="12.75" hidden="false" customHeight="false" outlineLevel="0" collapsed="false">
      <c r="A943" s="186"/>
      <c r="B943" s="184"/>
      <c r="C943" s="178"/>
      <c r="D943" s="187"/>
      <c r="E943" s="184"/>
      <c r="F943" s="188"/>
      <c r="G943" s="74" t="n">
        <v>0</v>
      </c>
      <c r="H943" s="3"/>
      <c r="I943" s="180"/>
      <c r="J943" s="189" t="s">
        <v>205</v>
      </c>
      <c r="K943" s="184"/>
      <c r="L943" s="178"/>
      <c r="M943" s="185" t="s">
        <v>4</v>
      </c>
    </row>
    <row r="944" s="40" customFormat="true" ht="12.75" hidden="false" customHeight="false" outlineLevel="0" collapsed="false">
      <c r="A944" s="190" t="n">
        <v>64091</v>
      </c>
      <c r="B944" s="191"/>
      <c r="C944" s="192" t="s">
        <v>25</v>
      </c>
      <c r="D944" s="192" t="n">
        <v>24</v>
      </c>
      <c r="E944" s="192" t="n">
        <v>15</v>
      </c>
      <c r="F944" s="193" t="n">
        <v>1.35</v>
      </c>
      <c r="G944" s="74" t="n">
        <v>230</v>
      </c>
      <c r="H944" s="156" t="s">
        <v>919</v>
      </c>
      <c r="I944" s="194"/>
      <c r="J944" s="195" t="s">
        <v>1145</v>
      </c>
      <c r="K944" s="196" t="s">
        <v>204</v>
      </c>
      <c r="L944" s="197" t="n">
        <v>67</v>
      </c>
      <c r="M944" s="80" t="n">
        <f aca="false">(D944*F944)*B944</f>
        <v>0</v>
      </c>
    </row>
    <row r="945" s="40" customFormat="true" ht="12.75" hidden="false" customHeight="false" outlineLevel="0" collapsed="false">
      <c r="A945" s="190" t="n">
        <v>64092</v>
      </c>
      <c r="B945" s="191"/>
      <c r="C945" s="192" t="s">
        <v>25</v>
      </c>
      <c r="D945" s="192" t="n">
        <v>24</v>
      </c>
      <c r="E945" s="192" t="n">
        <v>15</v>
      </c>
      <c r="F945" s="193" t="n">
        <v>1.18</v>
      </c>
      <c r="G945" s="74" t="n">
        <v>201</v>
      </c>
      <c r="H945" s="156" t="s">
        <v>919</v>
      </c>
      <c r="I945" s="194"/>
      <c r="J945" s="195" t="s">
        <v>1146</v>
      </c>
      <c r="K945" s="196" t="s">
        <v>204</v>
      </c>
      <c r="L945" s="197" t="n">
        <v>67</v>
      </c>
      <c r="M945" s="80" t="n">
        <f aca="false">(D945*F945)*B945</f>
        <v>0</v>
      </c>
    </row>
    <row r="946" s="40" customFormat="true" ht="12.75" hidden="false" customHeight="false" outlineLevel="0" collapsed="false">
      <c r="A946" s="190" t="n">
        <v>64093</v>
      </c>
      <c r="B946" s="191"/>
      <c r="C946" s="192" t="s">
        <v>25</v>
      </c>
      <c r="D946" s="192" t="n">
        <v>24</v>
      </c>
      <c r="E946" s="192" t="n">
        <v>20</v>
      </c>
      <c r="F946" s="193" t="n">
        <v>1.93</v>
      </c>
      <c r="G946" s="74" t="n">
        <v>328</v>
      </c>
      <c r="H946" s="156" t="s">
        <v>919</v>
      </c>
      <c r="I946" s="194" t="s">
        <v>380</v>
      </c>
      <c r="J946" s="195" t="s">
        <v>1147</v>
      </c>
      <c r="K946" s="196" t="s">
        <v>199</v>
      </c>
      <c r="L946" s="197" t="n">
        <v>67</v>
      </c>
      <c r="M946" s="80" t="n">
        <f aca="false">(D946*F946)*B946</f>
        <v>0</v>
      </c>
    </row>
    <row r="947" s="40" customFormat="true" ht="12.75" hidden="false" customHeight="false" outlineLevel="0" collapsed="false">
      <c r="A947" s="190" t="n">
        <v>64094</v>
      </c>
      <c r="B947" s="191"/>
      <c r="C947" s="192" t="s">
        <v>25</v>
      </c>
      <c r="D947" s="192" t="n">
        <v>24</v>
      </c>
      <c r="E947" s="192" t="n">
        <v>20</v>
      </c>
      <c r="F947" s="193" t="n">
        <v>1.1</v>
      </c>
      <c r="G947" s="74" t="n">
        <v>187</v>
      </c>
      <c r="H947" s="156" t="s">
        <v>919</v>
      </c>
      <c r="I947" s="194" t="s">
        <v>380</v>
      </c>
      <c r="J947" s="195" t="s">
        <v>1148</v>
      </c>
      <c r="K947" s="196" t="s">
        <v>199</v>
      </c>
      <c r="L947" s="197" t="n">
        <v>67</v>
      </c>
      <c r="M947" s="80" t="n">
        <f aca="false">(D947*F947)*B947</f>
        <v>0</v>
      </c>
    </row>
    <row r="948" s="40" customFormat="true" ht="12.75" hidden="false" customHeight="false" outlineLevel="0" collapsed="false">
      <c r="A948" s="190" t="n">
        <v>64100</v>
      </c>
      <c r="B948" s="70"/>
      <c r="C948" s="192" t="s">
        <v>25</v>
      </c>
      <c r="D948" s="192" t="n">
        <v>24</v>
      </c>
      <c r="E948" s="192" t="n">
        <v>20</v>
      </c>
      <c r="F948" s="193" t="n">
        <v>1.26</v>
      </c>
      <c r="G948" s="74" t="n">
        <v>214</v>
      </c>
      <c r="H948" s="156" t="s">
        <v>919</v>
      </c>
      <c r="I948" s="194"/>
      <c r="J948" s="195" t="s">
        <v>413</v>
      </c>
      <c r="K948" s="196" t="s">
        <v>82</v>
      </c>
      <c r="L948" s="197" t="n">
        <v>67</v>
      </c>
      <c r="M948" s="80" t="n">
        <f aca="false">(D948*F948)*B948</f>
        <v>0</v>
      </c>
    </row>
    <row r="949" s="40" customFormat="true" ht="12.75" hidden="false" customHeight="false" outlineLevel="0" collapsed="false">
      <c r="A949" s="190" t="n">
        <v>64101</v>
      </c>
      <c r="B949" s="191"/>
      <c r="C949" s="192" t="s">
        <v>25</v>
      </c>
      <c r="D949" s="192" t="n">
        <v>24</v>
      </c>
      <c r="E949" s="192" t="n">
        <v>25</v>
      </c>
      <c r="F949" s="193" t="n">
        <v>1.91</v>
      </c>
      <c r="G949" s="74" t="n">
        <v>325</v>
      </c>
      <c r="H949" s="156" t="s">
        <v>919</v>
      </c>
      <c r="I949" s="194"/>
      <c r="J949" s="195" t="s">
        <v>213</v>
      </c>
      <c r="K949" s="196" t="s">
        <v>82</v>
      </c>
      <c r="L949" s="197" t="n">
        <v>67</v>
      </c>
      <c r="M949" s="80" t="n">
        <f aca="false">(D949*F949)*B949</f>
        <v>0</v>
      </c>
    </row>
    <row r="950" s="40" customFormat="true" ht="12.75" hidden="false" customHeight="false" outlineLevel="0" collapsed="false">
      <c r="A950" s="190" t="n">
        <v>64102</v>
      </c>
      <c r="B950" s="191"/>
      <c r="C950" s="192" t="s">
        <v>25</v>
      </c>
      <c r="D950" s="192" t="n">
        <v>24</v>
      </c>
      <c r="E950" s="192" t="n">
        <v>30</v>
      </c>
      <c r="F950" s="193" t="n">
        <v>1.63</v>
      </c>
      <c r="G950" s="74" t="n">
        <v>277</v>
      </c>
      <c r="H950" s="156" t="s">
        <v>919</v>
      </c>
      <c r="I950" s="194"/>
      <c r="J950" s="195" t="s">
        <v>416</v>
      </c>
      <c r="K950" s="196" t="s">
        <v>82</v>
      </c>
      <c r="L950" s="197" t="n">
        <v>67</v>
      </c>
      <c r="M950" s="80" t="n">
        <f aca="false">(D950*F950)*B950</f>
        <v>0</v>
      </c>
    </row>
    <row r="951" s="40" customFormat="true" ht="12.75" hidden="false" customHeight="false" outlineLevel="0" collapsed="false">
      <c r="A951" s="190" t="n">
        <v>64103</v>
      </c>
      <c r="B951" s="191"/>
      <c r="C951" s="192" t="s">
        <v>25</v>
      </c>
      <c r="D951" s="192" t="n">
        <v>24</v>
      </c>
      <c r="E951" s="192" t="n">
        <v>30</v>
      </c>
      <c r="F951" s="193" t="n">
        <v>1.27</v>
      </c>
      <c r="G951" s="74" t="n">
        <v>216</v>
      </c>
      <c r="H951" s="156" t="s">
        <v>919</v>
      </c>
      <c r="I951" s="194"/>
      <c r="J951" s="195" t="s">
        <v>446</v>
      </c>
      <c r="K951" s="196" t="s">
        <v>82</v>
      </c>
      <c r="L951" s="197" t="n">
        <v>67</v>
      </c>
      <c r="M951" s="80" t="n">
        <f aca="false">(D951*F951)*B951</f>
        <v>0</v>
      </c>
    </row>
    <row r="952" s="40" customFormat="true" ht="12.75" hidden="false" customHeight="false" outlineLevel="0" collapsed="false">
      <c r="A952" s="190" t="n">
        <v>64104</v>
      </c>
      <c r="B952" s="70"/>
      <c r="C952" s="192" t="s">
        <v>25</v>
      </c>
      <c r="D952" s="192" t="n">
        <v>24</v>
      </c>
      <c r="E952" s="192" t="n">
        <v>40</v>
      </c>
      <c r="F952" s="193" t="n">
        <v>1.46</v>
      </c>
      <c r="G952" s="74" t="n">
        <v>248</v>
      </c>
      <c r="H952" s="156" t="s">
        <v>919</v>
      </c>
      <c r="I952" s="194"/>
      <c r="J952" s="195" t="s">
        <v>207</v>
      </c>
      <c r="K952" s="196" t="s">
        <v>204</v>
      </c>
      <c r="L952" s="197" t="n">
        <v>67</v>
      </c>
      <c r="M952" s="80" t="n">
        <f aca="false">(D952*F952)*B952</f>
        <v>0</v>
      </c>
    </row>
    <row r="953" s="40" customFormat="true" ht="12.75" hidden="false" customHeight="false" outlineLevel="0" collapsed="false">
      <c r="A953" s="190" t="n">
        <v>64105</v>
      </c>
      <c r="B953" s="70"/>
      <c r="C953" s="192" t="s">
        <v>25</v>
      </c>
      <c r="D953" s="192" t="n">
        <v>24</v>
      </c>
      <c r="E953" s="192" t="n">
        <v>30</v>
      </c>
      <c r="F953" s="193" t="n">
        <v>1.29</v>
      </c>
      <c r="G953" s="74" t="n">
        <v>219</v>
      </c>
      <c r="H953" s="156" t="s">
        <v>919</v>
      </c>
      <c r="I953" s="194"/>
      <c r="J953" s="195" t="s">
        <v>427</v>
      </c>
      <c r="K953" s="196" t="s">
        <v>204</v>
      </c>
      <c r="L953" s="197" t="n">
        <v>67</v>
      </c>
      <c r="M953" s="80" t="n">
        <f aca="false">(D953*F953)*B953</f>
        <v>0</v>
      </c>
    </row>
    <row r="954" s="40" customFormat="true" ht="12.75" hidden="false" customHeight="false" outlineLevel="0" collapsed="false">
      <c r="A954" s="190" t="n">
        <v>64111</v>
      </c>
      <c r="B954" s="70"/>
      <c r="C954" s="192" t="s">
        <v>25</v>
      </c>
      <c r="D954" s="192" t="n">
        <v>24</v>
      </c>
      <c r="E954" s="192" t="n">
        <v>5</v>
      </c>
      <c r="F954" s="193" t="n">
        <v>1.11</v>
      </c>
      <c r="G954" s="74" t="n">
        <v>189</v>
      </c>
      <c r="H954" s="156" t="s">
        <v>919</v>
      </c>
      <c r="I954" s="194"/>
      <c r="J954" s="195" t="s">
        <v>1149</v>
      </c>
      <c r="K954" s="196" t="s">
        <v>65</v>
      </c>
      <c r="L954" s="197" t="n">
        <v>67</v>
      </c>
      <c r="M954" s="80" t="n">
        <f aca="false">(D954*F954)*B954</f>
        <v>0</v>
      </c>
    </row>
    <row r="955" s="40" customFormat="true" ht="12.75" hidden="false" customHeight="false" outlineLevel="0" collapsed="false">
      <c r="A955" s="190" t="n">
        <v>64112</v>
      </c>
      <c r="B955" s="70"/>
      <c r="C955" s="192" t="s">
        <v>25</v>
      </c>
      <c r="D955" s="192" t="n">
        <v>24</v>
      </c>
      <c r="E955" s="192" t="n">
        <v>5</v>
      </c>
      <c r="F955" s="193" t="n">
        <v>1.08</v>
      </c>
      <c r="G955" s="74" t="n">
        <v>184</v>
      </c>
      <c r="H955" s="156" t="s">
        <v>919</v>
      </c>
      <c r="I955" s="194"/>
      <c r="J955" s="195" t="s">
        <v>1150</v>
      </c>
      <c r="K955" s="196" t="s">
        <v>65</v>
      </c>
      <c r="L955" s="197" t="n">
        <v>67</v>
      </c>
      <c r="M955" s="80" t="n">
        <f aca="false">(D955*F955)*B955</f>
        <v>0</v>
      </c>
    </row>
    <row r="956" s="40" customFormat="true" ht="12.75" hidden="false" customHeight="false" outlineLevel="0" collapsed="false">
      <c r="A956" s="190" t="n">
        <v>64113</v>
      </c>
      <c r="B956" s="191"/>
      <c r="C956" s="192" t="s">
        <v>25</v>
      </c>
      <c r="D956" s="192" t="n">
        <v>24</v>
      </c>
      <c r="E956" s="192" t="n">
        <v>15</v>
      </c>
      <c r="F956" s="193" t="n">
        <v>1.22</v>
      </c>
      <c r="G956" s="74" t="n">
        <v>207</v>
      </c>
      <c r="H956" s="156" t="s">
        <v>919</v>
      </c>
      <c r="I956" s="194"/>
      <c r="J956" s="195" t="s">
        <v>1151</v>
      </c>
      <c r="K956" s="196" t="s">
        <v>204</v>
      </c>
      <c r="L956" s="197" t="n">
        <v>67</v>
      </c>
      <c r="M956" s="80" t="n">
        <f aca="false">(D956*F956)*B956</f>
        <v>0</v>
      </c>
    </row>
    <row r="957" s="40" customFormat="true" ht="12.75" hidden="false" customHeight="false" outlineLevel="0" collapsed="false">
      <c r="A957" s="190" t="n">
        <v>64114</v>
      </c>
      <c r="B957" s="70"/>
      <c r="C957" s="192" t="s">
        <v>25</v>
      </c>
      <c r="D957" s="192" t="n">
        <v>24</v>
      </c>
      <c r="E957" s="192" t="n">
        <v>15</v>
      </c>
      <c r="F957" s="193" t="n">
        <v>1.62</v>
      </c>
      <c r="G957" s="74" t="n">
        <v>275</v>
      </c>
      <c r="H957" s="156" t="s">
        <v>919</v>
      </c>
      <c r="I957" s="194"/>
      <c r="J957" s="195" t="s">
        <v>438</v>
      </c>
      <c r="K957" s="196" t="s">
        <v>82</v>
      </c>
      <c r="L957" s="197" t="n">
        <v>67</v>
      </c>
      <c r="M957" s="80" t="n">
        <f aca="false">(D957*F957)*B957</f>
        <v>0</v>
      </c>
    </row>
    <row r="958" customFormat="false" ht="18" hidden="false" customHeight="false" outlineLevel="0" collapsed="false">
      <c r="A958" s="224"/>
      <c r="B958" s="135"/>
      <c r="C958" s="139"/>
      <c r="D958" s="179" t="n">
        <f aca="false">SUM(B907:B957)/2</f>
        <v>0</v>
      </c>
      <c r="E958" s="107"/>
      <c r="F958" s="116"/>
      <c r="G958" s="74"/>
      <c r="H958" s="225"/>
      <c r="I958" s="183" t="s">
        <v>1152</v>
      </c>
      <c r="J958" s="183"/>
      <c r="K958" s="139"/>
      <c r="L958" s="112"/>
      <c r="M958" s="113" t="s">
        <v>4</v>
      </c>
    </row>
    <row r="959" s="40" customFormat="true" ht="12.75" hidden="false" customHeight="false" outlineLevel="0" collapsed="false">
      <c r="A959" s="186"/>
      <c r="B959" s="184"/>
      <c r="C959" s="178"/>
      <c r="D959" s="187"/>
      <c r="E959" s="184"/>
      <c r="F959" s="188"/>
      <c r="G959" s="74" t="n">
        <v>0</v>
      </c>
      <c r="H959" s="3"/>
      <c r="I959" s="180"/>
      <c r="J959" s="189" t="s">
        <v>918</v>
      </c>
      <c r="K959" s="184"/>
      <c r="L959" s="178"/>
      <c r="M959" s="185" t="s">
        <v>4</v>
      </c>
    </row>
    <row r="960" s="40" customFormat="true" ht="12.75" hidden="false" customHeight="false" outlineLevel="0" collapsed="false">
      <c r="A960" s="190" t="n">
        <v>75001</v>
      </c>
      <c r="B960" s="191"/>
      <c r="C960" s="192" t="s">
        <v>25</v>
      </c>
      <c r="D960" s="192" t="n">
        <v>30</v>
      </c>
      <c r="E960" s="192" t="n">
        <v>5</v>
      </c>
      <c r="F960" s="193" t="n">
        <v>0.94</v>
      </c>
      <c r="G960" s="74" t="n">
        <v>160</v>
      </c>
      <c r="H960" s="156" t="s">
        <v>919</v>
      </c>
      <c r="I960" s="194" t="s">
        <v>54</v>
      </c>
      <c r="J960" s="195" t="s">
        <v>216</v>
      </c>
      <c r="K960" s="196" t="s">
        <v>112</v>
      </c>
      <c r="L960" s="197" t="n">
        <v>69</v>
      </c>
      <c r="M960" s="80" t="n">
        <f aca="false">(D960*F960)*B960</f>
        <v>0</v>
      </c>
    </row>
    <row r="961" s="40" customFormat="true" ht="12.75" hidden="false" customHeight="false" outlineLevel="0" collapsed="false">
      <c r="A961" s="190" t="n">
        <v>75002</v>
      </c>
      <c r="B961" s="191"/>
      <c r="C961" s="192" t="s">
        <v>25</v>
      </c>
      <c r="D961" s="192" t="n">
        <v>30</v>
      </c>
      <c r="E961" s="192" t="n">
        <v>5</v>
      </c>
      <c r="F961" s="193" t="n">
        <v>0.93</v>
      </c>
      <c r="G961" s="74" t="n">
        <v>158</v>
      </c>
      <c r="H961" s="156" t="s">
        <v>919</v>
      </c>
      <c r="I961" s="194" t="s">
        <v>54</v>
      </c>
      <c r="J961" s="195" t="s">
        <v>1153</v>
      </c>
      <c r="K961" s="196" t="s">
        <v>112</v>
      </c>
      <c r="L961" s="197" t="n">
        <v>69</v>
      </c>
      <c r="M961" s="80" t="n">
        <f aca="false">(D961*F961)*B961</f>
        <v>0</v>
      </c>
    </row>
    <row r="962" s="40" customFormat="true" ht="12.75" hidden="false" customHeight="false" outlineLevel="0" collapsed="false">
      <c r="A962" s="190" t="n">
        <v>75003</v>
      </c>
      <c r="B962" s="191"/>
      <c r="C962" s="192" t="s">
        <v>25</v>
      </c>
      <c r="D962" s="192" t="n">
        <v>30</v>
      </c>
      <c r="E962" s="192" t="n">
        <v>5</v>
      </c>
      <c r="F962" s="193" t="n">
        <v>0.93</v>
      </c>
      <c r="G962" s="74" t="n">
        <v>158</v>
      </c>
      <c r="H962" s="156" t="s">
        <v>919</v>
      </c>
      <c r="I962" s="194" t="s">
        <v>54</v>
      </c>
      <c r="J962" s="195" t="s">
        <v>114</v>
      </c>
      <c r="K962" s="196" t="s">
        <v>112</v>
      </c>
      <c r="L962" s="197" t="n">
        <v>69</v>
      </c>
      <c r="M962" s="80" t="n">
        <f aca="false">(D962*F962)*B962</f>
        <v>0</v>
      </c>
    </row>
    <row r="963" s="40" customFormat="true" ht="12.75" hidden="false" customHeight="false" outlineLevel="0" collapsed="false">
      <c r="A963" s="190" t="n">
        <v>75004</v>
      </c>
      <c r="B963" s="191"/>
      <c r="C963" s="192" t="s">
        <v>25</v>
      </c>
      <c r="D963" s="192" t="n">
        <v>30</v>
      </c>
      <c r="E963" s="192" t="n">
        <v>5</v>
      </c>
      <c r="F963" s="193" t="n">
        <v>1.1</v>
      </c>
      <c r="G963" s="74" t="n">
        <v>187</v>
      </c>
      <c r="H963" s="156" t="s">
        <v>919</v>
      </c>
      <c r="I963" s="194" t="s">
        <v>54</v>
      </c>
      <c r="J963" s="195" t="s">
        <v>111</v>
      </c>
      <c r="K963" s="196" t="s">
        <v>112</v>
      </c>
      <c r="L963" s="197" t="n">
        <v>69</v>
      </c>
      <c r="M963" s="80" t="n">
        <f aca="false">(D963*F963)*B963</f>
        <v>0</v>
      </c>
    </row>
    <row r="964" s="40" customFormat="true" ht="12.75" hidden="false" customHeight="false" outlineLevel="0" collapsed="false">
      <c r="A964" s="190" t="n">
        <v>75011</v>
      </c>
      <c r="B964" s="191"/>
      <c r="C964" s="192" t="s">
        <v>25</v>
      </c>
      <c r="D964" s="192" t="n">
        <v>30</v>
      </c>
      <c r="E964" s="192" t="n">
        <v>5</v>
      </c>
      <c r="F964" s="193" t="n">
        <v>1.17</v>
      </c>
      <c r="G964" s="74" t="n">
        <v>199</v>
      </c>
      <c r="H964" s="156" t="s">
        <v>919</v>
      </c>
      <c r="I964" s="194" t="s">
        <v>35</v>
      </c>
      <c r="J964" s="195" t="s">
        <v>48</v>
      </c>
      <c r="K964" s="196" t="s">
        <v>112</v>
      </c>
      <c r="L964" s="197" t="n">
        <v>69</v>
      </c>
      <c r="M964" s="80" t="n">
        <f aca="false">(D964*F964)*B964</f>
        <v>0</v>
      </c>
    </row>
    <row r="965" s="40" customFormat="true" ht="12.75" hidden="false" customHeight="false" outlineLevel="0" collapsed="false">
      <c r="A965" s="190" t="n">
        <v>75012</v>
      </c>
      <c r="B965" s="191"/>
      <c r="C965" s="192" t="s">
        <v>25</v>
      </c>
      <c r="D965" s="192" t="n">
        <v>30</v>
      </c>
      <c r="E965" s="192" t="n">
        <v>5</v>
      </c>
      <c r="F965" s="193" t="n">
        <v>1.17</v>
      </c>
      <c r="G965" s="74" t="n">
        <v>199</v>
      </c>
      <c r="H965" s="156" t="s">
        <v>919</v>
      </c>
      <c r="I965" s="194" t="s">
        <v>35</v>
      </c>
      <c r="J965" s="195" t="s">
        <v>36</v>
      </c>
      <c r="K965" s="196" t="s">
        <v>112</v>
      </c>
      <c r="L965" s="197" t="n">
        <v>69</v>
      </c>
      <c r="M965" s="80" t="n">
        <f aca="false">(D965*F965)*B965</f>
        <v>0</v>
      </c>
    </row>
    <row r="966" s="40" customFormat="true" ht="12.75" hidden="false" customHeight="false" outlineLevel="0" collapsed="false">
      <c r="A966" s="190" t="n">
        <v>75013</v>
      </c>
      <c r="B966" s="191"/>
      <c r="C966" s="192" t="s">
        <v>25</v>
      </c>
      <c r="D966" s="192" t="n">
        <v>30</v>
      </c>
      <c r="E966" s="192" t="n">
        <v>5</v>
      </c>
      <c r="F966" s="193" t="n">
        <v>1.13</v>
      </c>
      <c r="G966" s="74" t="n">
        <v>192</v>
      </c>
      <c r="H966" s="156" t="s">
        <v>919</v>
      </c>
      <c r="I966" s="194" t="s">
        <v>35</v>
      </c>
      <c r="J966" s="195" t="s">
        <v>238</v>
      </c>
      <c r="K966" s="196" t="s">
        <v>112</v>
      </c>
      <c r="L966" s="197" t="n">
        <v>69</v>
      </c>
      <c r="M966" s="80" t="n">
        <f aca="false">(D966*F966)*B966</f>
        <v>0</v>
      </c>
    </row>
    <row r="967" s="40" customFormat="true" ht="12.75" hidden="false" customHeight="false" outlineLevel="0" collapsed="false">
      <c r="A967" s="190" t="n">
        <v>75014</v>
      </c>
      <c r="B967" s="191"/>
      <c r="C967" s="192" t="s">
        <v>25</v>
      </c>
      <c r="D967" s="192" t="n">
        <v>30</v>
      </c>
      <c r="E967" s="192" t="n">
        <v>5</v>
      </c>
      <c r="F967" s="193" t="n">
        <v>1.13</v>
      </c>
      <c r="G967" s="74" t="n">
        <v>192</v>
      </c>
      <c r="H967" s="156" t="s">
        <v>919</v>
      </c>
      <c r="I967" s="194" t="s">
        <v>35</v>
      </c>
      <c r="J967" s="195" t="s">
        <v>509</v>
      </c>
      <c r="K967" s="196" t="s">
        <v>112</v>
      </c>
      <c r="L967" s="197" t="n">
        <v>69</v>
      </c>
      <c r="M967" s="80" t="n">
        <f aca="false">(D967*F967)*B967</f>
        <v>0</v>
      </c>
    </row>
    <row r="968" s="40" customFormat="true" ht="12.75" hidden="false" customHeight="false" outlineLevel="0" collapsed="false">
      <c r="A968" s="190" t="n">
        <v>75025</v>
      </c>
      <c r="B968" s="191"/>
      <c r="C968" s="192" t="s">
        <v>25</v>
      </c>
      <c r="D968" s="192" t="n">
        <v>30</v>
      </c>
      <c r="E968" s="192" t="n">
        <v>5</v>
      </c>
      <c r="F968" s="193" t="n">
        <v>1.17</v>
      </c>
      <c r="G968" s="74" t="n">
        <v>199</v>
      </c>
      <c r="H968" s="156" t="s">
        <v>919</v>
      </c>
      <c r="I968" s="194" t="s">
        <v>121</v>
      </c>
      <c r="J968" s="195" t="s">
        <v>1154</v>
      </c>
      <c r="K968" s="196" t="s">
        <v>112</v>
      </c>
      <c r="L968" s="197" t="n">
        <v>69</v>
      </c>
      <c r="M968" s="80" t="n">
        <f aca="false">(D968*F968)*B968</f>
        <v>0</v>
      </c>
    </row>
    <row r="969" s="40" customFormat="true" ht="12.75" hidden="false" customHeight="false" outlineLevel="0" collapsed="false">
      <c r="A969" s="190" t="n">
        <v>75026</v>
      </c>
      <c r="B969" s="191"/>
      <c r="C969" s="192" t="s">
        <v>25</v>
      </c>
      <c r="D969" s="192" t="n">
        <v>30</v>
      </c>
      <c r="E969" s="192" t="n">
        <v>5</v>
      </c>
      <c r="F969" s="193" t="n">
        <v>1.01</v>
      </c>
      <c r="G969" s="74" t="n">
        <v>172</v>
      </c>
      <c r="H969" s="156" t="s">
        <v>919</v>
      </c>
      <c r="I969" s="194" t="s">
        <v>121</v>
      </c>
      <c r="J969" s="195" t="s">
        <v>122</v>
      </c>
      <c r="K969" s="196" t="s">
        <v>112</v>
      </c>
      <c r="L969" s="197" t="n">
        <v>69</v>
      </c>
      <c r="M969" s="80" t="n">
        <f aca="false">(D969*F969)*B969</f>
        <v>0</v>
      </c>
    </row>
    <row r="970" s="40" customFormat="true" ht="12.75" hidden="false" customHeight="false" outlineLevel="0" collapsed="false">
      <c r="A970" s="190" t="n">
        <v>75028</v>
      </c>
      <c r="B970" s="191"/>
      <c r="C970" s="192" t="s">
        <v>25</v>
      </c>
      <c r="D970" s="192" t="n">
        <v>30</v>
      </c>
      <c r="E970" s="192" t="n">
        <v>5</v>
      </c>
      <c r="F970" s="193" t="n">
        <v>1.13</v>
      </c>
      <c r="G970" s="74" t="n">
        <v>192</v>
      </c>
      <c r="H970" s="156" t="s">
        <v>919</v>
      </c>
      <c r="I970" s="194" t="s">
        <v>121</v>
      </c>
      <c r="J970" s="195" t="s">
        <v>1155</v>
      </c>
      <c r="K970" s="196" t="s">
        <v>112</v>
      </c>
      <c r="L970" s="197" t="n">
        <v>69</v>
      </c>
      <c r="M970" s="80" t="n">
        <f aca="false">(D970*F970)*B970</f>
        <v>0</v>
      </c>
    </row>
    <row r="971" s="40" customFormat="true" ht="12.75" hidden="false" customHeight="false" outlineLevel="0" collapsed="false">
      <c r="A971" s="190" t="n">
        <v>75041</v>
      </c>
      <c r="B971" s="70"/>
      <c r="C971" s="192" t="s">
        <v>25</v>
      </c>
      <c r="D971" s="192" t="n">
        <v>30</v>
      </c>
      <c r="E971" s="192" t="n">
        <v>5</v>
      </c>
      <c r="F971" s="193" t="n">
        <v>1.21</v>
      </c>
      <c r="G971" s="74" t="n">
        <v>206</v>
      </c>
      <c r="H971" s="156" t="s">
        <v>919</v>
      </c>
      <c r="I971" s="194" t="s">
        <v>240</v>
      </c>
      <c r="J971" s="195" t="s">
        <v>1156</v>
      </c>
      <c r="K971" s="196" t="s">
        <v>112</v>
      </c>
      <c r="L971" s="197" t="n">
        <v>69</v>
      </c>
      <c r="M971" s="80" t="n">
        <f aca="false">(D971*F971)*B971</f>
        <v>0</v>
      </c>
    </row>
    <row r="972" s="40" customFormat="true" ht="12.75" hidden="false" customHeight="false" outlineLevel="0" collapsed="false">
      <c r="A972" s="190" t="n">
        <v>75042</v>
      </c>
      <c r="B972" s="191"/>
      <c r="C972" s="192" t="s">
        <v>25</v>
      </c>
      <c r="D972" s="192" t="n">
        <v>30</v>
      </c>
      <c r="E972" s="192" t="n">
        <v>5</v>
      </c>
      <c r="F972" s="193" t="n">
        <v>1.21</v>
      </c>
      <c r="G972" s="74" t="n">
        <v>206</v>
      </c>
      <c r="H972" s="156" t="s">
        <v>919</v>
      </c>
      <c r="I972" s="194" t="s">
        <v>121</v>
      </c>
      <c r="J972" s="195" t="s">
        <v>550</v>
      </c>
      <c r="K972" s="196" t="s">
        <v>112</v>
      </c>
      <c r="L972" s="197" t="n">
        <v>69</v>
      </c>
      <c r="M972" s="80" t="n">
        <f aca="false">(D972*F972)*B972</f>
        <v>0</v>
      </c>
    </row>
    <row r="973" s="40" customFormat="true" ht="12.75" hidden="false" customHeight="false" outlineLevel="0" collapsed="false">
      <c r="A973" s="190" t="n">
        <v>75043</v>
      </c>
      <c r="B973" s="191"/>
      <c r="C973" s="192" t="s">
        <v>25</v>
      </c>
      <c r="D973" s="192" t="n">
        <v>30</v>
      </c>
      <c r="E973" s="192" t="n">
        <v>5</v>
      </c>
      <c r="F973" s="193" t="n">
        <v>1.01</v>
      </c>
      <c r="G973" s="74" t="n">
        <v>172</v>
      </c>
      <c r="H973" s="156" t="s">
        <v>919</v>
      </c>
      <c r="I973" s="194" t="s">
        <v>35</v>
      </c>
      <c r="J973" s="195" t="s">
        <v>552</v>
      </c>
      <c r="K973" s="196" t="s">
        <v>112</v>
      </c>
      <c r="L973" s="197" t="n">
        <v>69</v>
      </c>
      <c r="M973" s="80" t="n">
        <f aca="false">(D973*F973)*B973</f>
        <v>0</v>
      </c>
    </row>
    <row r="974" s="40" customFormat="true" ht="12.75" hidden="false" customHeight="false" outlineLevel="0" collapsed="false">
      <c r="A974" s="190" t="n">
        <v>75044</v>
      </c>
      <c r="B974" s="191"/>
      <c r="C974" s="192" t="s">
        <v>25</v>
      </c>
      <c r="D974" s="192" t="n">
        <v>30</v>
      </c>
      <c r="E974" s="192" t="n">
        <v>5</v>
      </c>
      <c r="F974" s="193" t="n">
        <v>1.17</v>
      </c>
      <c r="G974" s="74" t="n">
        <v>199</v>
      </c>
      <c r="H974" s="156" t="s">
        <v>919</v>
      </c>
      <c r="I974" s="194" t="s">
        <v>121</v>
      </c>
      <c r="J974" s="195" t="s">
        <v>58</v>
      </c>
      <c r="K974" s="196" t="s">
        <v>112</v>
      </c>
      <c r="L974" s="197" t="n">
        <v>69</v>
      </c>
      <c r="M974" s="80" t="n">
        <f aca="false">(D974*F974)*B974</f>
        <v>0</v>
      </c>
    </row>
    <row r="975" s="40" customFormat="true" ht="12.75" hidden="false" customHeight="false" outlineLevel="0" collapsed="false">
      <c r="A975" s="190" t="n">
        <v>75061</v>
      </c>
      <c r="B975" s="191"/>
      <c r="C975" s="192" t="s">
        <v>25</v>
      </c>
      <c r="D975" s="192" t="n">
        <v>30</v>
      </c>
      <c r="E975" s="192" t="n">
        <v>5</v>
      </c>
      <c r="F975" s="193" t="n">
        <v>1.08</v>
      </c>
      <c r="G975" s="74" t="n">
        <v>184</v>
      </c>
      <c r="H975" s="156" t="s">
        <v>919</v>
      </c>
      <c r="I975" s="194" t="s">
        <v>40</v>
      </c>
      <c r="J975" s="195" t="s">
        <v>282</v>
      </c>
      <c r="K975" s="196" t="s">
        <v>112</v>
      </c>
      <c r="L975" s="197" t="n">
        <v>69</v>
      </c>
      <c r="M975" s="80" t="n">
        <f aca="false">(D975*F975)*B975</f>
        <v>0</v>
      </c>
    </row>
    <row r="976" s="40" customFormat="true" ht="12.75" hidden="false" customHeight="false" outlineLevel="0" collapsed="false">
      <c r="A976" s="190" t="n">
        <v>75062</v>
      </c>
      <c r="B976" s="191"/>
      <c r="C976" s="192" t="s">
        <v>25</v>
      </c>
      <c r="D976" s="192" t="n">
        <v>30</v>
      </c>
      <c r="E976" s="192" t="n">
        <v>5</v>
      </c>
      <c r="F976" s="193" t="n">
        <v>1.15</v>
      </c>
      <c r="G976" s="74" t="n">
        <v>196</v>
      </c>
      <c r="H976" s="156" t="s">
        <v>919</v>
      </c>
      <c r="I976" s="194" t="s">
        <v>40</v>
      </c>
      <c r="J976" s="195" t="s">
        <v>284</v>
      </c>
      <c r="K976" s="196" t="s">
        <v>112</v>
      </c>
      <c r="L976" s="197" t="n">
        <v>70</v>
      </c>
      <c r="M976" s="80" t="n">
        <f aca="false">(D976*F976)*B976</f>
        <v>0</v>
      </c>
    </row>
    <row r="977" s="40" customFormat="true" ht="12.75" hidden="false" customHeight="false" outlineLevel="0" collapsed="false">
      <c r="A977" s="190" t="n">
        <v>75063</v>
      </c>
      <c r="B977" s="191"/>
      <c r="C977" s="192" t="s">
        <v>25</v>
      </c>
      <c r="D977" s="192" t="n">
        <v>30</v>
      </c>
      <c r="E977" s="192" t="n">
        <v>5</v>
      </c>
      <c r="F977" s="193" t="n">
        <v>1.15</v>
      </c>
      <c r="G977" s="74" t="n">
        <v>196</v>
      </c>
      <c r="H977" s="156" t="s">
        <v>919</v>
      </c>
      <c r="I977" s="194" t="s">
        <v>40</v>
      </c>
      <c r="J977" s="195" t="s">
        <v>290</v>
      </c>
      <c r="K977" s="196" t="s">
        <v>112</v>
      </c>
      <c r="L977" s="197" t="n">
        <v>70</v>
      </c>
      <c r="M977" s="80" t="n">
        <f aca="false">(D977*F977)*B977</f>
        <v>0</v>
      </c>
    </row>
    <row r="978" s="40" customFormat="true" ht="12.75" hidden="false" customHeight="false" outlineLevel="0" collapsed="false">
      <c r="A978" s="190" t="n">
        <v>75064</v>
      </c>
      <c r="B978" s="191"/>
      <c r="C978" s="192" t="s">
        <v>25</v>
      </c>
      <c r="D978" s="192" t="n">
        <v>30</v>
      </c>
      <c r="E978" s="192" t="n">
        <v>5</v>
      </c>
      <c r="F978" s="193" t="n">
        <v>1.08</v>
      </c>
      <c r="G978" s="74" t="n">
        <v>184</v>
      </c>
      <c r="H978" s="156" t="s">
        <v>919</v>
      </c>
      <c r="I978" s="194" t="s">
        <v>40</v>
      </c>
      <c r="J978" s="195" t="s">
        <v>294</v>
      </c>
      <c r="K978" s="196" t="s">
        <v>112</v>
      </c>
      <c r="L978" s="197" t="n">
        <v>70</v>
      </c>
      <c r="M978" s="80" t="n">
        <f aca="false">(D978*F978)*B978</f>
        <v>0</v>
      </c>
    </row>
    <row r="979" s="40" customFormat="true" ht="12.75" hidden="false" customHeight="false" outlineLevel="0" collapsed="false">
      <c r="A979" s="190" t="n">
        <v>75091</v>
      </c>
      <c r="B979" s="70"/>
      <c r="C979" s="192" t="s">
        <v>25</v>
      </c>
      <c r="D979" s="192" t="n">
        <v>30</v>
      </c>
      <c r="E979" s="192" t="n">
        <v>5</v>
      </c>
      <c r="F979" s="193" t="n">
        <v>1.15</v>
      </c>
      <c r="G979" s="74" t="n">
        <v>196</v>
      </c>
      <c r="H979" s="156" t="s">
        <v>919</v>
      </c>
      <c r="I979" s="194" t="s">
        <v>43</v>
      </c>
      <c r="J979" s="195" t="s">
        <v>146</v>
      </c>
      <c r="K979" s="196" t="s">
        <v>112</v>
      </c>
      <c r="L979" s="197" t="n">
        <v>70</v>
      </c>
      <c r="M979" s="80" t="n">
        <f aca="false">(D979*F979)*B979</f>
        <v>0</v>
      </c>
    </row>
    <row r="980" s="40" customFormat="true" ht="12.75" hidden="false" customHeight="false" outlineLevel="0" collapsed="false">
      <c r="A980" s="190" t="n">
        <v>75092</v>
      </c>
      <c r="B980" s="70"/>
      <c r="C980" s="192" t="s">
        <v>25</v>
      </c>
      <c r="D980" s="192" t="n">
        <v>30</v>
      </c>
      <c r="E980" s="192" t="n">
        <v>5</v>
      </c>
      <c r="F980" s="193" t="n">
        <v>1.39</v>
      </c>
      <c r="G980" s="74" t="n">
        <v>236</v>
      </c>
      <c r="H980" s="156" t="s">
        <v>919</v>
      </c>
      <c r="I980" s="194" t="s">
        <v>43</v>
      </c>
      <c r="J980" s="195" t="s">
        <v>583</v>
      </c>
      <c r="K980" s="196" t="s">
        <v>112</v>
      </c>
      <c r="L980" s="197" t="n">
        <v>70</v>
      </c>
      <c r="M980" s="80" t="n">
        <f aca="false">(D980*F980)*B980</f>
        <v>0</v>
      </c>
    </row>
    <row r="981" s="40" customFormat="true" ht="12.75" hidden="false" customHeight="false" outlineLevel="0" collapsed="false">
      <c r="A981" s="190" t="n">
        <v>75093</v>
      </c>
      <c r="B981" s="70"/>
      <c r="C981" s="192" t="s">
        <v>25</v>
      </c>
      <c r="D981" s="192" t="n">
        <v>30</v>
      </c>
      <c r="E981" s="192" t="n">
        <v>5</v>
      </c>
      <c r="F981" s="193" t="n">
        <v>0.93</v>
      </c>
      <c r="G981" s="74" t="n">
        <v>158</v>
      </c>
      <c r="H981" s="156" t="s">
        <v>919</v>
      </c>
      <c r="I981" s="194" t="s">
        <v>43</v>
      </c>
      <c r="J981" s="195" t="s">
        <v>580</v>
      </c>
      <c r="K981" s="196" t="s">
        <v>112</v>
      </c>
      <c r="L981" s="197" t="n">
        <v>70</v>
      </c>
      <c r="M981" s="80" t="n">
        <f aca="false">(D981*F981)*B981</f>
        <v>0</v>
      </c>
    </row>
    <row r="982" s="40" customFormat="true" ht="12.75" hidden="false" customHeight="false" outlineLevel="0" collapsed="false">
      <c r="A982" s="190" t="n">
        <v>75094</v>
      </c>
      <c r="B982" s="70"/>
      <c r="C982" s="192" t="s">
        <v>25</v>
      </c>
      <c r="D982" s="192" t="n">
        <v>30</v>
      </c>
      <c r="E982" s="192" t="n">
        <v>5</v>
      </c>
      <c r="F982" s="193" t="n">
        <v>0.93</v>
      </c>
      <c r="G982" s="74" t="n">
        <v>158</v>
      </c>
      <c r="H982" s="156" t="s">
        <v>919</v>
      </c>
      <c r="I982" s="194" t="s">
        <v>43</v>
      </c>
      <c r="J982" s="195" t="s">
        <v>1157</v>
      </c>
      <c r="K982" s="196" t="s">
        <v>112</v>
      </c>
      <c r="L982" s="197" t="n">
        <v>70</v>
      </c>
      <c r="M982" s="80" t="n">
        <f aca="false">(D982*F982)*B982</f>
        <v>0</v>
      </c>
    </row>
    <row r="983" s="40" customFormat="true" ht="12.75" hidden="false" customHeight="false" outlineLevel="0" collapsed="false">
      <c r="A983" s="190" t="n">
        <v>75095</v>
      </c>
      <c r="B983" s="70"/>
      <c r="C983" s="192" t="s">
        <v>25</v>
      </c>
      <c r="D983" s="192" t="n">
        <v>30</v>
      </c>
      <c r="E983" s="192" t="n">
        <v>5</v>
      </c>
      <c r="F983" s="193" t="n">
        <v>0.93</v>
      </c>
      <c r="G983" s="74" t="n">
        <v>158</v>
      </c>
      <c r="H983" s="156" t="s">
        <v>919</v>
      </c>
      <c r="I983" s="194" t="s">
        <v>43</v>
      </c>
      <c r="J983" s="195" t="s">
        <v>152</v>
      </c>
      <c r="K983" s="196" t="s">
        <v>112</v>
      </c>
      <c r="L983" s="197" t="n">
        <v>70</v>
      </c>
      <c r="M983" s="80" t="n">
        <f aca="false">(D983*F983)*B983</f>
        <v>0</v>
      </c>
    </row>
    <row r="984" s="40" customFormat="true" ht="12.75" hidden="false" customHeight="false" outlineLevel="0" collapsed="false">
      <c r="A984" s="190" t="n">
        <v>75106</v>
      </c>
      <c r="B984" s="70"/>
      <c r="C984" s="192" t="s">
        <v>25</v>
      </c>
      <c r="D984" s="192" t="n">
        <v>30</v>
      </c>
      <c r="E984" s="192" t="n">
        <v>5</v>
      </c>
      <c r="F984" s="193" t="n">
        <v>1.39</v>
      </c>
      <c r="G984" s="74" t="n">
        <v>236</v>
      </c>
      <c r="H984" s="156" t="s">
        <v>919</v>
      </c>
      <c r="I984" s="194" t="s">
        <v>32</v>
      </c>
      <c r="J984" s="195" t="s">
        <v>1158</v>
      </c>
      <c r="K984" s="196" t="s">
        <v>112</v>
      </c>
      <c r="L984" s="197" t="n">
        <v>70</v>
      </c>
      <c r="M984" s="80" t="n">
        <f aca="false">(D984*F984)*B984</f>
        <v>0</v>
      </c>
    </row>
    <row r="985" s="40" customFormat="true" ht="12.75" hidden="false" customHeight="false" outlineLevel="0" collapsed="false">
      <c r="A985" s="190" t="n">
        <v>75107</v>
      </c>
      <c r="B985" s="70"/>
      <c r="C985" s="192" t="s">
        <v>25</v>
      </c>
      <c r="D985" s="192" t="n">
        <v>30</v>
      </c>
      <c r="E985" s="192" t="n">
        <v>5</v>
      </c>
      <c r="F985" s="193" t="n">
        <v>1.22</v>
      </c>
      <c r="G985" s="74" t="n">
        <v>207</v>
      </c>
      <c r="H985" s="156" t="s">
        <v>919</v>
      </c>
      <c r="I985" s="194" t="s">
        <v>32</v>
      </c>
      <c r="J985" s="195" t="s">
        <v>341</v>
      </c>
      <c r="K985" s="196" t="s">
        <v>112</v>
      </c>
      <c r="L985" s="197" t="n">
        <v>70</v>
      </c>
      <c r="M985" s="80" t="n">
        <f aca="false">(D985*F985)*B985</f>
        <v>0</v>
      </c>
    </row>
    <row r="986" s="40" customFormat="true" ht="12.75" hidden="false" customHeight="false" outlineLevel="0" collapsed="false">
      <c r="A986" s="190" t="n">
        <v>75108</v>
      </c>
      <c r="B986" s="70"/>
      <c r="C986" s="192" t="s">
        <v>25</v>
      </c>
      <c r="D986" s="192" t="n">
        <v>30</v>
      </c>
      <c r="E986" s="192" t="n">
        <v>5</v>
      </c>
      <c r="F986" s="193" t="n">
        <v>1.31</v>
      </c>
      <c r="G986" s="74" t="n">
        <v>223</v>
      </c>
      <c r="H986" s="156" t="s">
        <v>919</v>
      </c>
      <c r="I986" s="194" t="s">
        <v>32</v>
      </c>
      <c r="J986" s="195" t="s">
        <v>329</v>
      </c>
      <c r="K986" s="196" t="s">
        <v>112</v>
      </c>
      <c r="L986" s="197" t="n">
        <v>70</v>
      </c>
      <c r="M986" s="80" t="n">
        <f aca="false">(D986*F986)*B986</f>
        <v>0</v>
      </c>
    </row>
    <row r="987" s="40" customFormat="true" ht="12.75" hidden="false" customHeight="false" outlineLevel="0" collapsed="false">
      <c r="A987" s="190" t="n">
        <v>75109</v>
      </c>
      <c r="B987" s="70"/>
      <c r="C987" s="192" t="s">
        <v>25</v>
      </c>
      <c r="D987" s="192" t="n">
        <v>30</v>
      </c>
      <c r="E987" s="192" t="n">
        <v>5</v>
      </c>
      <c r="F987" s="193" t="n">
        <v>1.15</v>
      </c>
      <c r="G987" s="74" t="n">
        <v>196</v>
      </c>
      <c r="H987" s="156" t="s">
        <v>919</v>
      </c>
      <c r="I987" s="194" t="s">
        <v>32</v>
      </c>
      <c r="J987" s="195" t="s">
        <v>1159</v>
      </c>
      <c r="K987" s="196" t="s">
        <v>112</v>
      </c>
      <c r="L987" s="197" t="n">
        <v>70</v>
      </c>
      <c r="M987" s="80" t="n">
        <f aca="false">(D987*F987)*B987</f>
        <v>0</v>
      </c>
    </row>
    <row r="988" s="40" customFormat="true" ht="12.75" hidden="false" customHeight="false" outlineLevel="0" collapsed="false">
      <c r="A988" s="190" t="n">
        <v>75115</v>
      </c>
      <c r="B988" s="70"/>
      <c r="C988" s="192" t="s">
        <v>25</v>
      </c>
      <c r="D988" s="192" t="n">
        <v>30</v>
      </c>
      <c r="E988" s="192" t="n">
        <v>5</v>
      </c>
      <c r="F988" s="193" t="n">
        <v>1.08</v>
      </c>
      <c r="G988" s="74" t="n">
        <v>184</v>
      </c>
      <c r="H988" s="156" t="s">
        <v>919</v>
      </c>
      <c r="I988" s="194" t="s">
        <v>1133</v>
      </c>
      <c r="J988" s="195" t="s">
        <v>1134</v>
      </c>
      <c r="K988" s="196" t="s">
        <v>112</v>
      </c>
      <c r="L988" s="197" t="n">
        <v>70</v>
      </c>
      <c r="M988" s="80" t="n">
        <f aca="false">(D988*F988)*B988</f>
        <v>0</v>
      </c>
    </row>
    <row r="989" s="40" customFormat="true" ht="12.75" hidden="false" customHeight="false" outlineLevel="0" collapsed="false">
      <c r="A989" s="190" t="n">
        <v>75116</v>
      </c>
      <c r="B989" s="70"/>
      <c r="C989" s="192" t="s">
        <v>25</v>
      </c>
      <c r="D989" s="192" t="n">
        <v>30</v>
      </c>
      <c r="E989" s="192" t="n">
        <v>5</v>
      </c>
      <c r="F989" s="193" t="n">
        <v>1</v>
      </c>
      <c r="G989" s="74" t="n">
        <v>170</v>
      </c>
      <c r="H989" s="156" t="s">
        <v>919</v>
      </c>
      <c r="I989" s="194" t="s">
        <v>1133</v>
      </c>
      <c r="J989" s="195" t="s">
        <v>1160</v>
      </c>
      <c r="K989" s="196" t="s">
        <v>112</v>
      </c>
      <c r="L989" s="197" t="n">
        <v>70</v>
      </c>
      <c r="M989" s="80" t="n">
        <f aca="false">(D989*F989)*B989</f>
        <v>0</v>
      </c>
    </row>
    <row r="990" s="40" customFormat="true" ht="12.75" hidden="false" customHeight="false" outlineLevel="0" collapsed="false">
      <c r="A990" s="190" t="n">
        <v>75117</v>
      </c>
      <c r="B990" s="70"/>
      <c r="C990" s="192" t="s">
        <v>25</v>
      </c>
      <c r="D990" s="192" t="n">
        <v>30</v>
      </c>
      <c r="E990" s="192" t="n">
        <v>5</v>
      </c>
      <c r="F990" s="193" t="n">
        <v>1.08</v>
      </c>
      <c r="G990" s="74" t="n">
        <v>184</v>
      </c>
      <c r="H990" s="156" t="s">
        <v>919</v>
      </c>
      <c r="I990" s="194" t="s">
        <v>1133</v>
      </c>
      <c r="J990" s="195" t="s">
        <v>1161</v>
      </c>
      <c r="K990" s="196" t="s">
        <v>112</v>
      </c>
      <c r="L990" s="197" t="n">
        <v>70</v>
      </c>
      <c r="M990" s="80" t="n">
        <f aca="false">(D990*F990)*B990</f>
        <v>0</v>
      </c>
    </row>
    <row r="991" s="40" customFormat="true" ht="12.75" hidden="false" customHeight="false" outlineLevel="0" collapsed="false">
      <c r="A991" s="190" t="n">
        <v>75118</v>
      </c>
      <c r="B991" s="70"/>
      <c r="C991" s="192" t="s">
        <v>25</v>
      </c>
      <c r="D991" s="192" t="n">
        <v>30</v>
      </c>
      <c r="E991" s="192" t="n">
        <v>5</v>
      </c>
      <c r="F991" s="193" t="n">
        <v>0.93</v>
      </c>
      <c r="G991" s="74" t="n">
        <v>158</v>
      </c>
      <c r="H991" s="156" t="s">
        <v>919</v>
      </c>
      <c r="I991" s="194" t="s">
        <v>1133</v>
      </c>
      <c r="J991" s="195" t="s">
        <v>327</v>
      </c>
      <c r="K991" s="196" t="s">
        <v>112</v>
      </c>
      <c r="L991" s="197" t="n">
        <v>70</v>
      </c>
      <c r="M991" s="80" t="n">
        <f aca="false">(D991*F991)*B991</f>
        <v>0</v>
      </c>
    </row>
    <row r="992" s="40" customFormat="true" ht="12.75" hidden="false" customHeight="false" outlineLevel="0" collapsed="false">
      <c r="A992" s="186"/>
      <c r="B992" s="184"/>
      <c r="C992" s="178"/>
      <c r="D992" s="187"/>
      <c r="E992" s="184"/>
      <c r="F992" s="188"/>
      <c r="G992" s="74" t="n">
        <v>0</v>
      </c>
      <c r="H992" s="3"/>
      <c r="I992" s="180"/>
      <c r="J992" s="189" t="s">
        <v>1141</v>
      </c>
      <c r="K992" s="184"/>
      <c r="L992" s="178"/>
      <c r="M992" s="185" t="s">
        <v>4</v>
      </c>
    </row>
    <row r="993" s="40" customFormat="true" ht="12.75" hidden="false" customHeight="false" outlineLevel="0" collapsed="false">
      <c r="A993" s="190" t="n">
        <v>75151</v>
      </c>
      <c r="B993" s="70"/>
      <c r="C993" s="192" t="s">
        <v>25</v>
      </c>
      <c r="D993" s="192" t="n">
        <v>25</v>
      </c>
      <c r="E993" s="192" t="n">
        <v>3</v>
      </c>
      <c r="F993" s="193" t="n">
        <v>0.89</v>
      </c>
      <c r="G993" s="74" t="n">
        <v>151</v>
      </c>
      <c r="H993" s="156" t="s">
        <v>919</v>
      </c>
      <c r="I993" s="194"/>
      <c r="J993" s="195" t="s">
        <v>186</v>
      </c>
      <c r="K993" s="196" t="s">
        <v>184</v>
      </c>
      <c r="L993" s="197" t="n">
        <v>71</v>
      </c>
      <c r="M993" s="80" t="n">
        <f aca="false">(D993*F993)*B993</f>
        <v>0</v>
      </c>
    </row>
    <row r="994" s="40" customFormat="true" ht="12.75" hidden="false" customHeight="false" outlineLevel="0" collapsed="false">
      <c r="A994" s="190" t="n">
        <v>75152</v>
      </c>
      <c r="B994" s="70"/>
      <c r="C994" s="192" t="s">
        <v>25</v>
      </c>
      <c r="D994" s="192" t="n">
        <v>25</v>
      </c>
      <c r="E994" s="192" t="n">
        <v>3</v>
      </c>
      <c r="F994" s="193" t="n">
        <v>0.92</v>
      </c>
      <c r="G994" s="74" t="n">
        <v>156</v>
      </c>
      <c r="H994" s="156" t="s">
        <v>919</v>
      </c>
      <c r="I994" s="194"/>
      <c r="J994" s="195" t="s">
        <v>1162</v>
      </c>
      <c r="K994" s="196" t="s">
        <v>184</v>
      </c>
      <c r="L994" s="197" t="n">
        <v>71</v>
      </c>
      <c r="M994" s="80" t="n">
        <f aca="false">(D994*F994)*B994</f>
        <v>0</v>
      </c>
    </row>
    <row r="995" s="40" customFormat="true" ht="12.75" hidden="false" customHeight="false" outlineLevel="0" collapsed="false">
      <c r="A995" s="190" t="n">
        <v>75153</v>
      </c>
      <c r="B995" s="70"/>
      <c r="C995" s="192" t="s">
        <v>25</v>
      </c>
      <c r="D995" s="192" t="n">
        <v>25</v>
      </c>
      <c r="E995" s="192" t="n">
        <v>3</v>
      </c>
      <c r="F995" s="193" t="n">
        <v>0.89</v>
      </c>
      <c r="G995" s="74" t="n">
        <v>151</v>
      </c>
      <c r="H995" s="156" t="s">
        <v>919</v>
      </c>
      <c r="I995" s="194"/>
      <c r="J995" s="195" t="s">
        <v>192</v>
      </c>
      <c r="K995" s="196" t="s">
        <v>184</v>
      </c>
      <c r="L995" s="197" t="n">
        <v>71</v>
      </c>
      <c r="M995" s="80" t="n">
        <f aca="false">(D995*F995)*B995</f>
        <v>0</v>
      </c>
    </row>
    <row r="996" s="40" customFormat="true" ht="12.75" hidden="false" customHeight="false" outlineLevel="0" collapsed="false">
      <c r="A996" s="190" t="n">
        <v>75154</v>
      </c>
      <c r="B996" s="70"/>
      <c r="C996" s="192" t="s">
        <v>25</v>
      </c>
      <c r="D996" s="192" t="n">
        <v>25</v>
      </c>
      <c r="E996" s="192" t="n">
        <v>3</v>
      </c>
      <c r="F996" s="193" t="n">
        <v>0.92</v>
      </c>
      <c r="G996" s="74" t="n">
        <v>156</v>
      </c>
      <c r="H996" s="156" t="s">
        <v>919</v>
      </c>
      <c r="I996" s="194"/>
      <c r="J996" s="195" t="s">
        <v>392</v>
      </c>
      <c r="K996" s="196" t="s">
        <v>184</v>
      </c>
      <c r="L996" s="197" t="n">
        <v>71</v>
      </c>
      <c r="M996" s="80" t="n">
        <f aca="false">(D996*F996)*B996</f>
        <v>0</v>
      </c>
    </row>
    <row r="997" s="40" customFormat="true" ht="12.75" hidden="false" customHeight="false" outlineLevel="0" collapsed="false">
      <c r="A997" s="186"/>
      <c r="B997" s="184"/>
      <c r="C997" s="178"/>
      <c r="D997" s="187"/>
      <c r="E997" s="184"/>
      <c r="F997" s="188"/>
      <c r="G997" s="74" t="n">
        <v>0</v>
      </c>
      <c r="H997" s="3"/>
      <c r="I997" s="180"/>
      <c r="J997" s="189" t="s">
        <v>164</v>
      </c>
      <c r="K997" s="184"/>
      <c r="L997" s="178"/>
      <c r="M997" s="185" t="s">
        <v>4</v>
      </c>
    </row>
    <row r="998" s="40" customFormat="true" ht="12.75" hidden="false" customHeight="false" outlineLevel="0" collapsed="false">
      <c r="A998" s="190" t="n">
        <v>75171</v>
      </c>
      <c r="B998" s="70"/>
      <c r="C998" s="192" t="s">
        <v>25</v>
      </c>
      <c r="D998" s="192" t="n">
        <v>25</v>
      </c>
      <c r="E998" s="192" t="n">
        <v>5</v>
      </c>
      <c r="F998" s="193" t="n">
        <v>0.79</v>
      </c>
      <c r="G998" s="74" t="n">
        <v>134</v>
      </c>
      <c r="H998" s="156" t="s">
        <v>919</v>
      </c>
      <c r="I998" s="194" t="s">
        <v>172</v>
      </c>
      <c r="J998" s="195" t="s">
        <v>1163</v>
      </c>
      <c r="K998" s="196" t="s">
        <v>65</v>
      </c>
      <c r="L998" s="197" t="n">
        <v>71</v>
      </c>
      <c r="M998" s="80" t="n">
        <f aca="false">(D998*F998)*B998</f>
        <v>0</v>
      </c>
    </row>
    <row r="999" s="40" customFormat="true" ht="12.75" hidden="false" customHeight="false" outlineLevel="0" collapsed="false">
      <c r="A999" s="190" t="n">
        <v>75172</v>
      </c>
      <c r="B999" s="70"/>
      <c r="C999" s="192" t="s">
        <v>25</v>
      </c>
      <c r="D999" s="192" t="n">
        <v>25</v>
      </c>
      <c r="E999" s="192" t="n">
        <v>5</v>
      </c>
      <c r="F999" s="193" t="n">
        <v>1.01</v>
      </c>
      <c r="G999" s="74" t="n">
        <v>172</v>
      </c>
      <c r="H999" s="156" t="s">
        <v>919</v>
      </c>
      <c r="I999" s="194" t="s">
        <v>172</v>
      </c>
      <c r="J999" s="195" t="s">
        <v>1085</v>
      </c>
      <c r="K999" s="196" t="s">
        <v>65</v>
      </c>
      <c r="L999" s="197" t="n">
        <v>71</v>
      </c>
      <c r="M999" s="80" t="n">
        <f aca="false">(D999*F999)*B999</f>
        <v>0</v>
      </c>
    </row>
    <row r="1000" s="40" customFormat="true" ht="12.75" hidden="false" customHeight="false" outlineLevel="0" collapsed="false">
      <c r="A1000" s="190" t="n">
        <v>75173</v>
      </c>
      <c r="B1000" s="70"/>
      <c r="C1000" s="192" t="s">
        <v>25</v>
      </c>
      <c r="D1000" s="192" t="n">
        <v>25</v>
      </c>
      <c r="E1000" s="192" t="n">
        <v>5</v>
      </c>
      <c r="F1000" s="193" t="n">
        <v>0.61</v>
      </c>
      <c r="G1000" s="74" t="n">
        <v>104</v>
      </c>
      <c r="H1000" s="156" t="s">
        <v>919</v>
      </c>
      <c r="I1000" s="194" t="s">
        <v>172</v>
      </c>
      <c r="J1000" s="195" t="s">
        <v>91</v>
      </c>
      <c r="K1000" s="196" t="s">
        <v>65</v>
      </c>
      <c r="L1000" s="197" t="n">
        <v>71</v>
      </c>
      <c r="M1000" s="80" t="n">
        <f aca="false">(D1000*F1000)*B1000</f>
        <v>0</v>
      </c>
    </row>
    <row r="1001" s="40" customFormat="true" ht="12.75" hidden="false" customHeight="false" outlineLevel="0" collapsed="false">
      <c r="A1001" s="190" t="n">
        <v>75174</v>
      </c>
      <c r="B1001" s="70"/>
      <c r="C1001" s="192" t="s">
        <v>25</v>
      </c>
      <c r="D1001" s="192" t="n">
        <v>25</v>
      </c>
      <c r="E1001" s="192" t="n">
        <v>5</v>
      </c>
      <c r="F1001" s="193" t="n">
        <v>1.11</v>
      </c>
      <c r="G1001" s="74" t="n">
        <v>189</v>
      </c>
      <c r="H1001" s="156" t="s">
        <v>919</v>
      </c>
      <c r="I1001" s="194" t="s">
        <v>172</v>
      </c>
      <c r="J1001" s="195" t="s">
        <v>922</v>
      </c>
      <c r="K1001" s="196" t="s">
        <v>65</v>
      </c>
      <c r="L1001" s="197" t="n">
        <v>71</v>
      </c>
      <c r="M1001" s="80" t="n">
        <f aca="false">(D1001*F1001)*B1001</f>
        <v>0</v>
      </c>
    </row>
    <row r="1002" s="40" customFormat="true" ht="12.75" hidden="false" customHeight="false" outlineLevel="0" collapsed="false">
      <c r="A1002" s="190" t="n">
        <v>75181</v>
      </c>
      <c r="B1002" s="70"/>
      <c r="C1002" s="192" t="s">
        <v>25</v>
      </c>
      <c r="D1002" s="192" t="n">
        <v>25</v>
      </c>
      <c r="E1002" s="192" t="n">
        <v>5</v>
      </c>
      <c r="F1002" s="193" t="n">
        <v>1.01</v>
      </c>
      <c r="G1002" s="74" t="n">
        <v>172</v>
      </c>
      <c r="H1002" s="156" t="s">
        <v>919</v>
      </c>
      <c r="I1002" s="194" t="s">
        <v>40</v>
      </c>
      <c r="J1002" s="195" t="s">
        <v>343</v>
      </c>
      <c r="K1002" s="196" t="s">
        <v>65</v>
      </c>
      <c r="L1002" s="197" t="n">
        <v>71</v>
      </c>
      <c r="M1002" s="80" t="n">
        <f aca="false">(D1002*F1002)*B1002</f>
        <v>0</v>
      </c>
    </row>
    <row r="1003" s="40" customFormat="true" ht="12.75" hidden="false" customHeight="false" outlineLevel="0" collapsed="false">
      <c r="A1003" s="190" t="n">
        <v>75182</v>
      </c>
      <c r="B1003" s="70"/>
      <c r="C1003" s="192" t="s">
        <v>25</v>
      </c>
      <c r="D1003" s="192" t="n">
        <v>25</v>
      </c>
      <c r="E1003" s="192" t="n">
        <v>5</v>
      </c>
      <c r="F1003" s="193" t="n">
        <v>1.51</v>
      </c>
      <c r="G1003" s="74" t="n">
        <v>257</v>
      </c>
      <c r="H1003" s="156" t="s">
        <v>919</v>
      </c>
      <c r="I1003" s="194" t="s">
        <v>40</v>
      </c>
      <c r="J1003" s="195" t="s">
        <v>1101</v>
      </c>
      <c r="K1003" s="196" t="s">
        <v>65</v>
      </c>
      <c r="L1003" s="197" t="n">
        <v>71</v>
      </c>
      <c r="M1003" s="80" t="n">
        <f aca="false">(D1003*F1003)*B1003</f>
        <v>0</v>
      </c>
    </row>
    <row r="1004" s="40" customFormat="true" ht="12.75" hidden="false" customHeight="false" outlineLevel="0" collapsed="false">
      <c r="A1004" s="190" t="n">
        <v>75183</v>
      </c>
      <c r="B1004" s="70"/>
      <c r="C1004" s="192" t="s">
        <v>25</v>
      </c>
      <c r="D1004" s="192" t="n">
        <v>25</v>
      </c>
      <c r="E1004" s="192" t="n">
        <v>5</v>
      </c>
      <c r="F1004" s="193" t="n">
        <v>1.11</v>
      </c>
      <c r="G1004" s="74" t="n">
        <v>189</v>
      </c>
      <c r="H1004" s="156" t="s">
        <v>919</v>
      </c>
      <c r="I1004" s="194" t="s">
        <v>40</v>
      </c>
      <c r="J1004" s="195" t="s">
        <v>1099</v>
      </c>
      <c r="K1004" s="196" t="s">
        <v>65</v>
      </c>
      <c r="L1004" s="197" t="n">
        <v>71</v>
      </c>
      <c r="M1004" s="80" t="n">
        <f aca="false">(D1004*F1004)*B1004</f>
        <v>0</v>
      </c>
    </row>
    <row r="1005" s="40" customFormat="true" ht="12.75" hidden="false" customHeight="false" outlineLevel="0" collapsed="false">
      <c r="A1005" s="190" t="n">
        <v>75184</v>
      </c>
      <c r="B1005" s="70"/>
      <c r="C1005" s="192" t="s">
        <v>25</v>
      </c>
      <c r="D1005" s="192" t="n">
        <v>25</v>
      </c>
      <c r="E1005" s="192" t="n">
        <v>5</v>
      </c>
      <c r="F1005" s="193" t="n">
        <v>1.08</v>
      </c>
      <c r="G1005" s="74" t="n">
        <v>184</v>
      </c>
      <c r="H1005" s="156" t="s">
        <v>919</v>
      </c>
      <c r="I1005" s="194" t="s">
        <v>40</v>
      </c>
      <c r="J1005" s="195" t="s">
        <v>348</v>
      </c>
      <c r="K1005" s="196" t="s">
        <v>65</v>
      </c>
      <c r="L1005" s="197" t="n">
        <v>71</v>
      </c>
      <c r="M1005" s="80" t="n">
        <f aca="false">(D1005*F1005)*B1005</f>
        <v>0</v>
      </c>
    </row>
    <row r="1006" s="40" customFormat="true" ht="12.75" hidden="false" customHeight="false" outlineLevel="0" collapsed="false">
      <c r="A1006" s="186"/>
      <c r="B1006" s="184"/>
      <c r="C1006" s="178"/>
      <c r="D1006" s="187"/>
      <c r="E1006" s="184"/>
      <c r="F1006" s="188"/>
      <c r="G1006" s="74" t="n">
        <v>0</v>
      </c>
      <c r="H1006" s="3"/>
      <c r="I1006" s="180"/>
      <c r="J1006" s="189" t="s">
        <v>205</v>
      </c>
      <c r="K1006" s="184"/>
      <c r="L1006" s="178"/>
      <c r="M1006" s="185" t="s">
        <v>4</v>
      </c>
    </row>
    <row r="1007" s="40" customFormat="true" ht="12.75" hidden="false" customHeight="false" outlineLevel="0" collapsed="false">
      <c r="A1007" s="190" t="n">
        <v>75231</v>
      </c>
      <c r="B1007" s="191"/>
      <c r="C1007" s="192" t="s">
        <v>25</v>
      </c>
      <c r="D1007" s="192" t="n">
        <v>35</v>
      </c>
      <c r="E1007" s="192" t="n">
        <v>10</v>
      </c>
      <c r="F1007" s="193" t="n">
        <v>0.82</v>
      </c>
      <c r="G1007" s="74" t="n">
        <v>139</v>
      </c>
      <c r="H1007" s="156" t="s">
        <v>919</v>
      </c>
      <c r="I1007" s="194"/>
      <c r="J1007" s="195" t="s">
        <v>1164</v>
      </c>
      <c r="K1007" s="196" t="s">
        <v>204</v>
      </c>
      <c r="L1007" s="197" t="n">
        <v>71</v>
      </c>
      <c r="M1007" s="80" t="n">
        <f aca="false">(D1007*F1007)*B1007</f>
        <v>0</v>
      </c>
    </row>
    <row r="1008" s="40" customFormat="true" ht="12.75" hidden="false" customHeight="false" outlineLevel="0" collapsed="false">
      <c r="A1008" s="190" t="n">
        <v>75232</v>
      </c>
      <c r="B1008" s="191"/>
      <c r="C1008" s="192" t="s">
        <v>25</v>
      </c>
      <c r="D1008" s="192" t="n">
        <v>35</v>
      </c>
      <c r="E1008" s="192" t="n">
        <v>10</v>
      </c>
      <c r="F1008" s="193" t="n">
        <v>0.69</v>
      </c>
      <c r="G1008" s="74" t="n">
        <v>117</v>
      </c>
      <c r="H1008" s="156" t="s">
        <v>919</v>
      </c>
      <c r="I1008" s="194"/>
      <c r="J1008" s="195" t="s">
        <v>1146</v>
      </c>
      <c r="K1008" s="196" t="s">
        <v>204</v>
      </c>
      <c r="L1008" s="197" t="n">
        <v>71</v>
      </c>
      <c r="M1008" s="80" t="n">
        <f aca="false">(D1008*F1008)*B1008</f>
        <v>0</v>
      </c>
    </row>
    <row r="1009" s="40" customFormat="true" ht="12.75" hidden="false" customHeight="false" outlineLevel="0" collapsed="false">
      <c r="A1009" s="190" t="n">
        <v>75251</v>
      </c>
      <c r="B1009" s="70"/>
      <c r="C1009" s="192" t="s">
        <v>25</v>
      </c>
      <c r="D1009" s="192" t="n">
        <v>35</v>
      </c>
      <c r="E1009" s="192" t="n">
        <v>15</v>
      </c>
      <c r="F1009" s="193" t="n">
        <v>0.61</v>
      </c>
      <c r="G1009" s="74" t="n">
        <v>104</v>
      </c>
      <c r="H1009" s="156" t="s">
        <v>919</v>
      </c>
      <c r="I1009" s="194"/>
      <c r="J1009" s="195" t="s">
        <v>207</v>
      </c>
      <c r="K1009" s="196" t="s">
        <v>204</v>
      </c>
      <c r="L1009" s="197" t="n">
        <v>71</v>
      </c>
      <c r="M1009" s="80" t="n">
        <f aca="false">(D1009*F1009)*B1009</f>
        <v>0</v>
      </c>
    </row>
    <row r="1010" s="40" customFormat="true" ht="12.75" hidden="false" customHeight="false" outlineLevel="0" collapsed="false">
      <c r="A1010" s="190" t="n">
        <v>75261</v>
      </c>
      <c r="B1010" s="70"/>
      <c r="C1010" s="192" t="s">
        <v>25</v>
      </c>
      <c r="D1010" s="192" t="n">
        <v>35</v>
      </c>
      <c r="E1010" s="192" t="n">
        <v>8</v>
      </c>
      <c r="F1010" s="193" t="n">
        <v>0.67</v>
      </c>
      <c r="G1010" s="74" t="n">
        <v>114</v>
      </c>
      <c r="H1010" s="156" t="s">
        <v>919</v>
      </c>
      <c r="I1010" s="194"/>
      <c r="J1010" s="195" t="s">
        <v>444</v>
      </c>
      <c r="K1010" s="196" t="s">
        <v>82</v>
      </c>
      <c r="L1010" s="197" t="n">
        <v>71</v>
      </c>
      <c r="M1010" s="80" t="n">
        <f aca="false">(D1010*F1010)*B1010</f>
        <v>0</v>
      </c>
    </row>
    <row r="1011" customFormat="false" ht="18" hidden="false" customHeight="false" outlineLevel="0" collapsed="false">
      <c r="A1011" s="224"/>
      <c r="B1011" s="135"/>
      <c r="C1011" s="139"/>
      <c r="D1011" s="179" t="n">
        <f aca="false">SUM(B960:B1010)/4</f>
        <v>0</v>
      </c>
      <c r="E1011" s="107"/>
      <c r="F1011" s="116"/>
      <c r="G1011" s="74"/>
      <c r="H1011" s="225"/>
      <c r="I1011" s="127" t="s">
        <v>1165</v>
      </c>
      <c r="J1011" s="66"/>
      <c r="K1011" s="139"/>
      <c r="L1011" s="112"/>
      <c r="M1011" s="113" t="s">
        <v>4</v>
      </c>
    </row>
    <row r="1012" customFormat="false" ht="12.75" hidden="false" customHeight="false" outlineLevel="0" collapsed="false">
      <c r="A1012" s="226"/>
      <c r="B1012" s="81"/>
      <c r="C1012" s="91"/>
      <c r="D1012" s="91"/>
      <c r="E1012" s="91"/>
      <c r="F1012" s="67"/>
      <c r="G1012" s="74" t="n">
        <v>0</v>
      </c>
      <c r="H1012" s="100"/>
      <c r="I1012" s="91"/>
      <c r="J1012" s="63" t="s">
        <v>1166</v>
      </c>
      <c r="K1012" s="92"/>
      <c r="L1012" s="131"/>
      <c r="M1012" s="97" t="s">
        <v>4</v>
      </c>
    </row>
    <row r="1013" customFormat="false" ht="12.75" hidden="false" customHeight="false" outlineLevel="0" collapsed="false">
      <c r="A1013" s="81" t="n">
        <v>50001</v>
      </c>
      <c r="B1013" s="70"/>
      <c r="C1013" s="82" t="s">
        <v>25</v>
      </c>
      <c r="D1013" s="82" t="n">
        <v>1</v>
      </c>
      <c r="E1013" s="72" t="n">
        <v>250</v>
      </c>
      <c r="F1013" s="88" t="n">
        <v>14.93</v>
      </c>
      <c r="G1013" s="74" t="n">
        <v>2538</v>
      </c>
      <c r="H1013" s="75" t="s">
        <v>919</v>
      </c>
      <c r="I1013" s="119" t="s">
        <v>519</v>
      </c>
      <c r="J1013" s="93" t="s">
        <v>522</v>
      </c>
      <c r="K1013" s="103" t="s">
        <v>78</v>
      </c>
      <c r="L1013" s="117" t="n">
        <v>73</v>
      </c>
      <c r="M1013" s="80" t="n">
        <f aca="false">(D1013*F1013)*B1013</f>
        <v>0</v>
      </c>
    </row>
    <row r="1014" customFormat="false" ht="12.75" hidden="false" customHeight="false" outlineLevel="0" collapsed="false">
      <c r="A1014" s="81" t="n">
        <v>50002</v>
      </c>
      <c r="B1014" s="70"/>
      <c r="C1014" s="82" t="s">
        <v>25</v>
      </c>
      <c r="D1014" s="82" t="n">
        <v>1</v>
      </c>
      <c r="E1014" s="72" t="n">
        <v>250</v>
      </c>
      <c r="F1014" s="88" t="n">
        <v>15.03</v>
      </c>
      <c r="G1014" s="74" t="n">
        <v>2555</v>
      </c>
      <c r="H1014" s="75" t="s">
        <v>919</v>
      </c>
      <c r="I1014" s="119" t="s">
        <v>519</v>
      </c>
      <c r="J1014" s="93" t="s">
        <v>526</v>
      </c>
      <c r="K1014" s="103" t="s">
        <v>204</v>
      </c>
      <c r="L1014" s="117" t="n">
        <v>73</v>
      </c>
      <c r="M1014" s="80" t="n">
        <f aca="false">(D1014*F1014)*B1014</f>
        <v>0</v>
      </c>
    </row>
    <row r="1015" customFormat="false" ht="12.75" hidden="false" customHeight="false" outlineLevel="0" collapsed="false">
      <c r="A1015" s="81" t="n">
        <v>50003</v>
      </c>
      <c r="B1015" s="70"/>
      <c r="C1015" s="82" t="s">
        <v>25</v>
      </c>
      <c r="D1015" s="82" t="n">
        <v>1</v>
      </c>
      <c r="E1015" s="72" t="n">
        <v>250</v>
      </c>
      <c r="F1015" s="88" t="n">
        <v>20.87</v>
      </c>
      <c r="G1015" s="74" t="n">
        <v>3548</v>
      </c>
      <c r="H1015" s="75" t="s">
        <v>919</v>
      </c>
      <c r="I1015" s="119" t="s">
        <v>519</v>
      </c>
      <c r="J1015" s="93" t="s">
        <v>527</v>
      </c>
      <c r="K1015" s="103" t="s">
        <v>436</v>
      </c>
      <c r="L1015" s="117" t="n">
        <v>73</v>
      </c>
      <c r="M1015" s="80" t="n">
        <f aca="false">(D1015*F1015)*B1015</f>
        <v>0</v>
      </c>
    </row>
    <row r="1016" customFormat="false" ht="12.75" hidden="false" customHeight="false" outlineLevel="0" collapsed="false">
      <c r="A1016" s="81" t="n">
        <v>50004</v>
      </c>
      <c r="B1016" s="70"/>
      <c r="C1016" s="82" t="s">
        <v>25</v>
      </c>
      <c r="D1016" s="82" t="n">
        <v>1</v>
      </c>
      <c r="E1016" s="72" t="n">
        <v>250</v>
      </c>
      <c r="F1016" s="88" t="n">
        <v>20.73</v>
      </c>
      <c r="G1016" s="74" t="n">
        <v>3524</v>
      </c>
      <c r="H1016" s="75" t="s">
        <v>919</v>
      </c>
      <c r="I1016" s="119" t="s">
        <v>519</v>
      </c>
      <c r="J1016" s="93" t="s">
        <v>1167</v>
      </c>
      <c r="K1016" s="103" t="s">
        <v>436</v>
      </c>
      <c r="L1016" s="117" t="n">
        <v>73</v>
      </c>
      <c r="M1016" s="80" t="n">
        <f aca="false">(D1016*F1016)*B1016</f>
        <v>0</v>
      </c>
    </row>
    <row r="1017" customFormat="false" ht="12.75" hidden="false" customHeight="false" outlineLevel="0" collapsed="false">
      <c r="A1017" s="81" t="n">
        <v>50005</v>
      </c>
      <c r="B1017" s="70"/>
      <c r="C1017" s="82" t="s">
        <v>25</v>
      </c>
      <c r="D1017" s="82" t="n">
        <v>1</v>
      </c>
      <c r="E1017" s="72" t="n">
        <v>250</v>
      </c>
      <c r="F1017" s="88" t="n">
        <v>16.73</v>
      </c>
      <c r="G1017" s="74" t="n">
        <v>2844</v>
      </c>
      <c r="H1017" s="75" t="s">
        <v>919</v>
      </c>
      <c r="I1017" s="119" t="s">
        <v>519</v>
      </c>
      <c r="J1017" s="93" t="s">
        <v>1168</v>
      </c>
      <c r="K1017" s="103" t="s">
        <v>82</v>
      </c>
      <c r="L1017" s="117" t="n">
        <v>73</v>
      </c>
      <c r="M1017" s="80" t="n">
        <f aca="false">(D1017*F1017)*B1017</f>
        <v>0</v>
      </c>
    </row>
    <row r="1018" customFormat="false" ht="12.75" hidden="false" customHeight="false" outlineLevel="0" collapsed="false">
      <c r="A1018" s="81" t="n">
        <v>50006</v>
      </c>
      <c r="B1018" s="70"/>
      <c r="C1018" s="82" t="s">
        <v>25</v>
      </c>
      <c r="D1018" s="82" t="n">
        <v>1</v>
      </c>
      <c r="E1018" s="72" t="n">
        <v>250</v>
      </c>
      <c r="F1018" s="88" t="n">
        <v>20.73</v>
      </c>
      <c r="G1018" s="74" t="n">
        <v>3524</v>
      </c>
      <c r="H1018" s="75" t="s">
        <v>919</v>
      </c>
      <c r="I1018" s="119" t="s">
        <v>519</v>
      </c>
      <c r="J1018" s="93" t="s">
        <v>1169</v>
      </c>
      <c r="K1018" s="103" t="s">
        <v>204</v>
      </c>
      <c r="L1018" s="117" t="n">
        <v>73</v>
      </c>
      <c r="M1018" s="80" t="n">
        <f aca="false">(D1018*F1018)*B1018</f>
        <v>0</v>
      </c>
    </row>
    <row r="1019" customFormat="false" ht="18" hidden="false" customHeight="false" outlineLevel="0" collapsed="false">
      <c r="A1019" s="224"/>
      <c r="B1019" s="135"/>
      <c r="C1019" s="139"/>
      <c r="D1019" s="227" t="n">
        <f aca="false">SUM(B1013:B1018)/6</f>
        <v>0</v>
      </c>
      <c r="E1019" s="107"/>
      <c r="F1019" s="116"/>
      <c r="G1019" s="74"/>
      <c r="H1019" s="225"/>
      <c r="I1019" s="86" t="s">
        <v>1170</v>
      </c>
      <c r="J1019" s="86"/>
      <c r="K1019" s="139"/>
      <c r="L1019" s="112"/>
      <c r="M1019" s="113" t="s">
        <v>4</v>
      </c>
    </row>
    <row r="1020" customFormat="false" ht="12.75" hidden="false" customHeight="false" outlineLevel="0" collapsed="false">
      <c r="A1020" s="226"/>
      <c r="B1020" s="81"/>
      <c r="C1020" s="91"/>
      <c r="D1020" s="91"/>
      <c r="E1020" s="91"/>
      <c r="F1020" s="67"/>
      <c r="G1020" s="74" t="n">
        <v>0</v>
      </c>
      <c r="H1020" s="100"/>
      <c r="I1020" s="91"/>
      <c r="J1020" s="63" t="s">
        <v>1171</v>
      </c>
      <c r="K1020" s="92"/>
      <c r="L1020" s="131"/>
      <c r="M1020" s="97" t="s">
        <v>4</v>
      </c>
    </row>
    <row r="1021" customFormat="false" ht="12.75" hidden="false" customHeight="false" outlineLevel="0" collapsed="false">
      <c r="A1021" s="81" t="n">
        <v>40001</v>
      </c>
      <c r="B1021" s="115"/>
      <c r="C1021" s="82" t="s">
        <v>25</v>
      </c>
      <c r="D1021" s="82" t="n">
        <v>1</v>
      </c>
      <c r="E1021" s="98" t="n">
        <v>200</v>
      </c>
      <c r="F1021" s="88" t="n">
        <v>31.29</v>
      </c>
      <c r="G1021" s="74" t="n">
        <v>5319</v>
      </c>
      <c r="H1021" s="75" t="s">
        <v>919</v>
      </c>
      <c r="I1021" s="119" t="s">
        <v>1172</v>
      </c>
      <c r="J1021" s="93" t="s">
        <v>920</v>
      </c>
      <c r="K1021" s="103" t="s">
        <v>112</v>
      </c>
      <c r="L1021" s="117" t="n">
        <v>73</v>
      </c>
      <c r="M1021" s="80" t="n">
        <f aca="false">(D1021*F1021)*B1021</f>
        <v>0</v>
      </c>
    </row>
    <row r="1022" customFormat="false" ht="12.75" hidden="false" customHeight="false" outlineLevel="0" collapsed="false">
      <c r="A1022" s="81" t="n">
        <v>40002</v>
      </c>
      <c r="B1022" s="115"/>
      <c r="C1022" s="82" t="s">
        <v>25</v>
      </c>
      <c r="D1022" s="82" t="n">
        <v>1</v>
      </c>
      <c r="E1022" s="98" t="n">
        <v>200</v>
      </c>
      <c r="F1022" s="88" t="n">
        <v>31.29</v>
      </c>
      <c r="G1022" s="74" t="n">
        <v>5319</v>
      </c>
      <c r="H1022" s="75" t="s">
        <v>919</v>
      </c>
      <c r="I1022" s="119" t="s">
        <v>1172</v>
      </c>
      <c r="J1022" s="93" t="s">
        <v>1043</v>
      </c>
      <c r="K1022" s="103" t="s">
        <v>112</v>
      </c>
      <c r="L1022" s="117" t="n">
        <v>73</v>
      </c>
      <c r="M1022" s="80" t="n">
        <f aca="false">(D1022*F1022)*B1022</f>
        <v>0</v>
      </c>
    </row>
    <row r="1023" customFormat="false" ht="12.75" hidden="false" customHeight="false" outlineLevel="0" collapsed="false">
      <c r="A1023" s="81" t="n">
        <v>40003</v>
      </c>
      <c r="B1023" s="115"/>
      <c r="C1023" s="82" t="s">
        <v>25</v>
      </c>
      <c r="D1023" s="82" t="n">
        <v>1</v>
      </c>
      <c r="E1023" s="98" t="n">
        <v>200</v>
      </c>
      <c r="F1023" s="88" t="n">
        <v>31.29</v>
      </c>
      <c r="G1023" s="74" t="n">
        <v>5319</v>
      </c>
      <c r="H1023" s="75" t="s">
        <v>919</v>
      </c>
      <c r="I1023" s="119" t="s">
        <v>1172</v>
      </c>
      <c r="J1023" s="1" t="s">
        <v>1173</v>
      </c>
      <c r="K1023" s="103" t="s">
        <v>112</v>
      </c>
      <c r="L1023" s="117" t="n">
        <v>73</v>
      </c>
      <c r="M1023" s="80" t="n">
        <f aca="false">(D1023*F1023)*B1023</f>
        <v>0</v>
      </c>
    </row>
    <row r="1024" customFormat="false" ht="12.75" hidden="false" customHeight="false" outlineLevel="0" collapsed="false">
      <c r="A1024" s="81" t="n">
        <v>40004</v>
      </c>
      <c r="B1024" s="115"/>
      <c r="C1024" s="82" t="s">
        <v>25</v>
      </c>
      <c r="D1024" s="82" t="n">
        <v>1</v>
      </c>
      <c r="E1024" s="98" t="n">
        <v>200</v>
      </c>
      <c r="F1024" s="88" t="n">
        <v>29.69</v>
      </c>
      <c r="G1024" s="74" t="n">
        <v>5047</v>
      </c>
      <c r="H1024" s="75" t="s">
        <v>919</v>
      </c>
      <c r="I1024" s="119" t="s">
        <v>1172</v>
      </c>
      <c r="J1024" s="93" t="s">
        <v>1174</v>
      </c>
      <c r="K1024" s="103" t="s">
        <v>112</v>
      </c>
      <c r="L1024" s="117" t="n">
        <v>73</v>
      </c>
      <c r="M1024" s="80" t="n">
        <f aca="false">(D1024*F1024)*B1024</f>
        <v>0</v>
      </c>
    </row>
    <row r="1025" customFormat="false" ht="12.75" hidden="false" customHeight="false" outlineLevel="0" collapsed="false">
      <c r="A1025" s="81" t="n">
        <v>40021</v>
      </c>
      <c r="B1025" s="115"/>
      <c r="C1025" s="82" t="s">
        <v>25</v>
      </c>
      <c r="D1025" s="82" t="n">
        <v>1</v>
      </c>
      <c r="E1025" s="98" t="n">
        <v>200</v>
      </c>
      <c r="F1025" s="88" t="n">
        <v>37.68</v>
      </c>
      <c r="G1025" s="74" t="n">
        <v>6406</v>
      </c>
      <c r="H1025" s="75" t="s">
        <v>919</v>
      </c>
      <c r="I1025" s="119" t="s">
        <v>35</v>
      </c>
      <c r="J1025" s="93" t="s">
        <v>1175</v>
      </c>
      <c r="K1025" s="103" t="s">
        <v>112</v>
      </c>
      <c r="L1025" s="117" t="n">
        <v>73</v>
      </c>
      <c r="M1025" s="80" t="n">
        <f aca="false">(D1025*F1025)*B1025</f>
        <v>0</v>
      </c>
    </row>
    <row r="1026" customFormat="false" ht="12.75" hidden="false" customHeight="false" outlineLevel="0" collapsed="false">
      <c r="A1026" s="81" t="n">
        <v>40022</v>
      </c>
      <c r="B1026" s="115"/>
      <c r="C1026" s="82" t="s">
        <v>25</v>
      </c>
      <c r="D1026" s="82" t="n">
        <v>1</v>
      </c>
      <c r="E1026" s="98" t="n">
        <v>200</v>
      </c>
      <c r="F1026" s="88" t="n">
        <v>40.88</v>
      </c>
      <c r="G1026" s="74" t="n">
        <v>6950</v>
      </c>
      <c r="H1026" s="75" t="s">
        <v>919</v>
      </c>
      <c r="I1026" s="119" t="s">
        <v>35</v>
      </c>
      <c r="J1026" s="93" t="s">
        <v>36</v>
      </c>
      <c r="K1026" s="103" t="s">
        <v>112</v>
      </c>
      <c r="L1026" s="117" t="n">
        <v>73</v>
      </c>
      <c r="M1026" s="80" t="n">
        <f aca="false">(D1026*F1026)*B1026</f>
        <v>0</v>
      </c>
    </row>
    <row r="1027" customFormat="false" ht="12.75" hidden="false" customHeight="false" outlineLevel="0" collapsed="false">
      <c r="A1027" s="81" t="n">
        <v>40023</v>
      </c>
      <c r="B1027" s="115"/>
      <c r="C1027" s="82" t="s">
        <v>25</v>
      </c>
      <c r="D1027" s="82" t="n">
        <v>1</v>
      </c>
      <c r="E1027" s="98" t="n">
        <v>200</v>
      </c>
      <c r="F1027" s="88" t="n">
        <v>39.28</v>
      </c>
      <c r="G1027" s="74" t="n">
        <v>6678</v>
      </c>
      <c r="H1027" s="75" t="s">
        <v>919</v>
      </c>
      <c r="I1027" s="119" t="s">
        <v>35</v>
      </c>
      <c r="J1027" s="93" t="s">
        <v>238</v>
      </c>
      <c r="K1027" s="103" t="s">
        <v>112</v>
      </c>
      <c r="L1027" s="117" t="n">
        <v>73</v>
      </c>
      <c r="M1027" s="80" t="n">
        <f aca="false">(D1027*F1027)*B1027</f>
        <v>0</v>
      </c>
    </row>
    <row r="1028" customFormat="false" ht="12.75" hidden="false" customHeight="false" outlineLevel="0" collapsed="false">
      <c r="A1028" s="81" t="n">
        <v>40024</v>
      </c>
      <c r="B1028" s="115"/>
      <c r="C1028" s="82" t="s">
        <v>25</v>
      </c>
      <c r="D1028" s="82" t="n">
        <v>1</v>
      </c>
      <c r="E1028" s="98" t="n">
        <v>200</v>
      </c>
      <c r="F1028" s="88" t="n">
        <v>39.28</v>
      </c>
      <c r="G1028" s="74" t="n">
        <v>6678</v>
      </c>
      <c r="H1028" s="75" t="s">
        <v>919</v>
      </c>
      <c r="I1028" s="119" t="s">
        <v>35</v>
      </c>
      <c r="J1028" s="93" t="s">
        <v>509</v>
      </c>
      <c r="K1028" s="103" t="s">
        <v>112</v>
      </c>
      <c r="L1028" s="117" t="n">
        <v>73</v>
      </c>
      <c r="M1028" s="80" t="n">
        <f aca="false">(D1028*F1028)*B1028</f>
        <v>0</v>
      </c>
    </row>
    <row r="1029" customFormat="false" ht="12.75" hidden="false" customHeight="false" outlineLevel="0" collapsed="false">
      <c r="A1029" s="81" t="n">
        <v>40031</v>
      </c>
      <c r="B1029" s="115"/>
      <c r="C1029" s="82" t="s">
        <v>25</v>
      </c>
      <c r="D1029" s="82" t="n">
        <v>1</v>
      </c>
      <c r="E1029" s="98" t="n">
        <v>200</v>
      </c>
      <c r="F1029" s="88" t="n">
        <v>40.88</v>
      </c>
      <c r="G1029" s="74" t="n">
        <v>6950</v>
      </c>
      <c r="H1029" s="75" t="s">
        <v>919</v>
      </c>
      <c r="I1029" s="119" t="s">
        <v>121</v>
      </c>
      <c r="J1029" s="93" t="s">
        <v>1176</v>
      </c>
      <c r="K1029" s="103" t="s">
        <v>112</v>
      </c>
      <c r="L1029" s="117" t="n">
        <v>73</v>
      </c>
      <c r="M1029" s="80" t="n">
        <f aca="false">(D1029*F1029)*B1029</f>
        <v>0</v>
      </c>
    </row>
    <row r="1030" customFormat="false" ht="12.75" hidden="false" customHeight="false" outlineLevel="0" collapsed="false">
      <c r="A1030" s="81" t="n">
        <v>40032</v>
      </c>
      <c r="B1030" s="115"/>
      <c r="C1030" s="82" t="s">
        <v>25</v>
      </c>
      <c r="D1030" s="82" t="n">
        <v>1</v>
      </c>
      <c r="E1030" s="98" t="n">
        <v>200</v>
      </c>
      <c r="F1030" s="88" t="n">
        <v>31.29</v>
      </c>
      <c r="G1030" s="74" t="n">
        <v>5319</v>
      </c>
      <c r="H1030" s="75" t="s">
        <v>919</v>
      </c>
      <c r="I1030" s="119" t="s">
        <v>121</v>
      </c>
      <c r="J1030" s="93" t="s">
        <v>1021</v>
      </c>
      <c r="K1030" s="103" t="s">
        <v>112</v>
      </c>
      <c r="L1030" s="117" t="n">
        <v>73</v>
      </c>
      <c r="M1030" s="80" t="n">
        <f aca="false">(D1030*F1030)*B1030</f>
        <v>0</v>
      </c>
    </row>
    <row r="1031" customFormat="false" ht="12.75" hidden="false" customHeight="false" outlineLevel="0" collapsed="false">
      <c r="A1031" s="81" t="n">
        <v>40033</v>
      </c>
      <c r="B1031" s="115"/>
      <c r="C1031" s="82" t="s">
        <v>25</v>
      </c>
      <c r="D1031" s="82" t="n">
        <v>1</v>
      </c>
      <c r="E1031" s="98" t="n">
        <v>200</v>
      </c>
      <c r="F1031" s="88" t="n">
        <v>37.68</v>
      </c>
      <c r="G1031" s="74" t="n">
        <v>6406</v>
      </c>
      <c r="H1031" s="75" t="s">
        <v>919</v>
      </c>
      <c r="I1031" s="119" t="s">
        <v>121</v>
      </c>
      <c r="J1031" s="93" t="s">
        <v>1131</v>
      </c>
      <c r="K1031" s="103" t="s">
        <v>112</v>
      </c>
      <c r="L1031" s="117" t="n">
        <v>73</v>
      </c>
      <c r="M1031" s="80" t="n">
        <f aca="false">(D1031*F1031)*B1031</f>
        <v>0</v>
      </c>
    </row>
    <row r="1032" customFormat="false" ht="12.75" hidden="false" customHeight="false" outlineLevel="0" collapsed="false">
      <c r="A1032" s="81" t="n">
        <v>40034</v>
      </c>
      <c r="B1032" s="115"/>
      <c r="C1032" s="82" t="s">
        <v>25</v>
      </c>
      <c r="D1032" s="82" t="n">
        <v>1</v>
      </c>
      <c r="E1032" s="98" t="n">
        <v>200</v>
      </c>
      <c r="F1032" s="88" t="n">
        <v>37.68</v>
      </c>
      <c r="G1032" s="74" t="n">
        <v>6406</v>
      </c>
      <c r="H1032" s="75" t="s">
        <v>919</v>
      </c>
      <c r="I1032" s="119" t="s">
        <v>121</v>
      </c>
      <c r="J1032" s="93" t="s">
        <v>1177</v>
      </c>
      <c r="K1032" s="103" t="s">
        <v>112</v>
      </c>
      <c r="L1032" s="117" t="n">
        <v>73</v>
      </c>
      <c r="M1032" s="80" t="n">
        <f aca="false">(D1032*F1032)*B1032</f>
        <v>0</v>
      </c>
    </row>
    <row r="1033" customFormat="false" ht="12.75" hidden="false" customHeight="false" outlineLevel="0" collapsed="false">
      <c r="A1033" s="81" t="n">
        <v>40041</v>
      </c>
      <c r="B1033" s="115"/>
      <c r="C1033" s="82" t="s">
        <v>25</v>
      </c>
      <c r="D1033" s="82" t="n">
        <v>1</v>
      </c>
      <c r="E1033" s="98" t="n">
        <v>200</v>
      </c>
      <c r="F1033" s="88" t="n">
        <v>40.88</v>
      </c>
      <c r="G1033" s="74" t="n">
        <v>6950</v>
      </c>
      <c r="H1033" s="75" t="s">
        <v>919</v>
      </c>
      <c r="I1033" s="119" t="s">
        <v>121</v>
      </c>
      <c r="J1033" s="93" t="s">
        <v>1154</v>
      </c>
      <c r="K1033" s="103" t="s">
        <v>112</v>
      </c>
      <c r="L1033" s="228" t="n">
        <v>74</v>
      </c>
      <c r="M1033" s="80" t="n">
        <f aca="false">(D1033*F1033)*B1033</f>
        <v>0</v>
      </c>
    </row>
    <row r="1034" customFormat="false" ht="12.75" hidden="false" customHeight="false" outlineLevel="0" collapsed="false">
      <c r="A1034" s="81" t="n">
        <v>40042</v>
      </c>
      <c r="B1034" s="115"/>
      <c r="C1034" s="82" t="s">
        <v>25</v>
      </c>
      <c r="D1034" s="82" t="n">
        <v>1</v>
      </c>
      <c r="E1034" s="98" t="n">
        <v>200</v>
      </c>
      <c r="F1034" s="88" t="n">
        <v>40.88</v>
      </c>
      <c r="G1034" s="74" t="n">
        <v>6950</v>
      </c>
      <c r="H1034" s="75" t="s">
        <v>919</v>
      </c>
      <c r="I1034" s="119" t="s">
        <v>121</v>
      </c>
      <c r="J1034" s="93" t="s">
        <v>48</v>
      </c>
      <c r="K1034" s="103" t="s">
        <v>112</v>
      </c>
      <c r="L1034" s="228" t="n">
        <v>74</v>
      </c>
      <c r="M1034" s="80" t="n">
        <f aca="false">(D1034*F1034)*B1034</f>
        <v>0</v>
      </c>
    </row>
    <row r="1035" customFormat="false" ht="12.75" hidden="false" customHeight="false" outlineLevel="0" collapsed="false">
      <c r="A1035" s="81" t="n">
        <v>40043</v>
      </c>
      <c r="B1035" s="115"/>
      <c r="C1035" s="82" t="s">
        <v>25</v>
      </c>
      <c r="D1035" s="82" t="n">
        <v>1</v>
      </c>
      <c r="E1035" s="98" t="n">
        <v>200</v>
      </c>
      <c r="F1035" s="88" t="n">
        <v>39.28</v>
      </c>
      <c r="G1035" s="74" t="n">
        <v>6678</v>
      </c>
      <c r="H1035" s="75" t="s">
        <v>919</v>
      </c>
      <c r="I1035" s="119" t="s">
        <v>121</v>
      </c>
      <c r="J1035" s="93" t="s">
        <v>544</v>
      </c>
      <c r="K1035" s="103" t="s">
        <v>112</v>
      </c>
      <c r="L1035" s="228" t="n">
        <v>74</v>
      </c>
      <c r="M1035" s="80" t="n">
        <f aca="false">(D1035*F1035)*B1035</f>
        <v>0</v>
      </c>
    </row>
    <row r="1036" customFormat="false" ht="12.75" hidden="false" customHeight="false" outlineLevel="0" collapsed="false">
      <c r="A1036" s="81" t="n">
        <v>40044</v>
      </c>
      <c r="B1036" s="115"/>
      <c r="C1036" s="82" t="s">
        <v>25</v>
      </c>
      <c r="D1036" s="82" t="n">
        <v>1</v>
      </c>
      <c r="E1036" s="98" t="n">
        <v>200</v>
      </c>
      <c r="F1036" s="88" t="n">
        <v>39.28</v>
      </c>
      <c r="G1036" s="74" t="n">
        <v>6678</v>
      </c>
      <c r="H1036" s="75" t="s">
        <v>919</v>
      </c>
      <c r="I1036" s="119" t="s">
        <v>121</v>
      </c>
      <c r="J1036" s="93" t="s">
        <v>1178</v>
      </c>
      <c r="K1036" s="103" t="s">
        <v>112</v>
      </c>
      <c r="L1036" s="228" t="n">
        <v>74</v>
      </c>
      <c r="M1036" s="80" t="n">
        <f aca="false">(D1036*F1036)*B1036</f>
        <v>0</v>
      </c>
    </row>
    <row r="1037" customFormat="false" ht="12.75" hidden="false" customHeight="false" outlineLevel="0" collapsed="false">
      <c r="A1037" s="81" t="n">
        <v>40051</v>
      </c>
      <c r="B1037" s="115"/>
      <c r="C1037" s="82" t="s">
        <v>25</v>
      </c>
      <c r="D1037" s="82" t="n">
        <v>1</v>
      </c>
      <c r="E1037" s="98" t="n">
        <v>200</v>
      </c>
      <c r="F1037" s="88" t="n">
        <v>40.88</v>
      </c>
      <c r="G1037" s="74" t="n">
        <v>6950</v>
      </c>
      <c r="H1037" s="75" t="s">
        <v>919</v>
      </c>
      <c r="I1037" s="119" t="s">
        <v>121</v>
      </c>
      <c r="J1037" s="93" t="s">
        <v>58</v>
      </c>
      <c r="K1037" s="103" t="s">
        <v>112</v>
      </c>
      <c r="L1037" s="228" t="n">
        <v>74</v>
      </c>
      <c r="M1037" s="80" t="n">
        <f aca="false">(D1037*F1037)*B1037</f>
        <v>0</v>
      </c>
    </row>
    <row r="1038" customFormat="false" ht="12.75" hidden="false" customHeight="false" outlineLevel="0" collapsed="false">
      <c r="A1038" s="81" t="n">
        <v>40052</v>
      </c>
      <c r="B1038" s="115"/>
      <c r="C1038" s="82" t="s">
        <v>25</v>
      </c>
      <c r="D1038" s="82" t="n">
        <v>1</v>
      </c>
      <c r="E1038" s="98" t="n">
        <v>200</v>
      </c>
      <c r="F1038" s="88" t="n">
        <v>39.28</v>
      </c>
      <c r="G1038" s="74" t="n">
        <v>6678</v>
      </c>
      <c r="H1038" s="75" t="s">
        <v>919</v>
      </c>
      <c r="I1038" s="119" t="s">
        <v>121</v>
      </c>
      <c r="J1038" s="93" t="s">
        <v>546</v>
      </c>
      <c r="K1038" s="103" t="s">
        <v>112</v>
      </c>
      <c r="L1038" s="228" t="n">
        <v>74</v>
      </c>
      <c r="M1038" s="80" t="n">
        <f aca="false">(D1038*F1038)*B1038</f>
        <v>0</v>
      </c>
    </row>
    <row r="1039" customFormat="false" ht="12.75" hidden="false" customHeight="false" outlineLevel="0" collapsed="false">
      <c r="A1039" s="81" t="n">
        <v>40053</v>
      </c>
      <c r="B1039" s="115"/>
      <c r="C1039" s="82" t="s">
        <v>25</v>
      </c>
      <c r="D1039" s="82" t="n">
        <v>1</v>
      </c>
      <c r="E1039" s="98" t="n">
        <v>200</v>
      </c>
      <c r="F1039" s="88" t="n">
        <v>31.29</v>
      </c>
      <c r="G1039" s="74" t="n">
        <v>5319</v>
      </c>
      <c r="H1039" s="75" t="s">
        <v>919</v>
      </c>
      <c r="I1039" s="119" t="s">
        <v>121</v>
      </c>
      <c r="J1039" s="93" t="s">
        <v>1179</v>
      </c>
      <c r="K1039" s="103" t="s">
        <v>112</v>
      </c>
      <c r="L1039" s="228" t="n">
        <v>74</v>
      </c>
      <c r="M1039" s="80" t="n">
        <f aca="false">(D1039*F1039)*B1039</f>
        <v>0</v>
      </c>
    </row>
    <row r="1040" customFormat="false" ht="12.75" hidden="false" customHeight="false" outlineLevel="0" collapsed="false">
      <c r="A1040" s="81" t="n">
        <v>40054</v>
      </c>
      <c r="B1040" s="115"/>
      <c r="C1040" s="82" t="s">
        <v>25</v>
      </c>
      <c r="D1040" s="82" t="n">
        <v>1</v>
      </c>
      <c r="E1040" s="98" t="n">
        <v>200</v>
      </c>
      <c r="F1040" s="88" t="n">
        <v>40.88</v>
      </c>
      <c r="G1040" s="74" t="n">
        <v>6950</v>
      </c>
      <c r="H1040" s="75" t="s">
        <v>919</v>
      </c>
      <c r="I1040" s="119" t="s">
        <v>121</v>
      </c>
      <c r="J1040" s="93" t="s">
        <v>1180</v>
      </c>
      <c r="K1040" s="103" t="s">
        <v>112</v>
      </c>
      <c r="L1040" s="228" t="n">
        <v>74</v>
      </c>
      <c r="M1040" s="80" t="n">
        <f aca="false">(D1040*F1040)*B1040</f>
        <v>0</v>
      </c>
    </row>
    <row r="1041" customFormat="false" ht="12.75" hidden="false" customHeight="false" outlineLevel="0" collapsed="false">
      <c r="A1041" s="81" t="n">
        <v>40061</v>
      </c>
      <c r="B1041" s="115"/>
      <c r="C1041" s="82" t="s">
        <v>25</v>
      </c>
      <c r="D1041" s="82" t="n">
        <v>1</v>
      </c>
      <c r="E1041" s="98" t="n">
        <v>200</v>
      </c>
      <c r="F1041" s="88" t="n">
        <v>37.68</v>
      </c>
      <c r="G1041" s="74" t="n">
        <v>6406</v>
      </c>
      <c r="H1041" s="75" t="s">
        <v>919</v>
      </c>
      <c r="I1041" s="119" t="s">
        <v>121</v>
      </c>
      <c r="J1041" s="93" t="s">
        <v>1181</v>
      </c>
      <c r="K1041" s="103" t="s">
        <v>112</v>
      </c>
      <c r="L1041" s="228" t="n">
        <v>74</v>
      </c>
      <c r="M1041" s="80" t="n">
        <f aca="false">(D1041*F1041)*B1041</f>
        <v>0</v>
      </c>
    </row>
    <row r="1042" customFormat="false" ht="12.75" hidden="false" customHeight="false" outlineLevel="0" collapsed="false">
      <c r="A1042" s="81" t="n">
        <v>40062</v>
      </c>
      <c r="B1042" s="115"/>
      <c r="C1042" s="82" t="s">
        <v>25</v>
      </c>
      <c r="D1042" s="82" t="n">
        <v>1</v>
      </c>
      <c r="E1042" s="98" t="n">
        <v>200</v>
      </c>
      <c r="F1042" s="88" t="n">
        <v>42.48</v>
      </c>
      <c r="G1042" s="74" t="n">
        <v>7222</v>
      </c>
      <c r="H1042" s="75" t="s">
        <v>919</v>
      </c>
      <c r="I1042" s="119" t="s">
        <v>121</v>
      </c>
      <c r="J1042" s="93" t="s">
        <v>257</v>
      </c>
      <c r="K1042" s="103" t="s">
        <v>112</v>
      </c>
      <c r="L1042" s="228" t="n">
        <v>74</v>
      </c>
      <c r="M1042" s="80" t="n">
        <f aca="false">(D1042*F1042)*B1042</f>
        <v>0</v>
      </c>
    </row>
    <row r="1043" customFormat="false" ht="12.75" hidden="false" customHeight="false" outlineLevel="0" collapsed="false">
      <c r="A1043" s="81" t="n">
        <v>40063</v>
      </c>
      <c r="B1043" s="115"/>
      <c r="C1043" s="82" t="s">
        <v>25</v>
      </c>
      <c r="D1043" s="82" t="n">
        <v>1</v>
      </c>
      <c r="E1043" s="98" t="n">
        <v>200</v>
      </c>
      <c r="F1043" s="88" t="n">
        <v>37.68</v>
      </c>
      <c r="G1043" s="74" t="n">
        <v>6406</v>
      </c>
      <c r="H1043" s="75" t="s">
        <v>919</v>
      </c>
      <c r="I1043" s="119" t="s">
        <v>121</v>
      </c>
      <c r="J1043" s="93" t="s">
        <v>1182</v>
      </c>
      <c r="K1043" s="103" t="s">
        <v>112</v>
      </c>
      <c r="L1043" s="228" t="n">
        <v>74</v>
      </c>
      <c r="M1043" s="80" t="n">
        <f aca="false">(D1043*F1043)*B1043</f>
        <v>0</v>
      </c>
    </row>
    <row r="1044" customFormat="false" ht="12.75" hidden="false" customHeight="false" outlineLevel="0" collapsed="false">
      <c r="A1044" s="81" t="n">
        <v>40064</v>
      </c>
      <c r="B1044" s="115"/>
      <c r="C1044" s="82" t="s">
        <v>25</v>
      </c>
      <c r="D1044" s="82" t="n">
        <v>1</v>
      </c>
      <c r="E1044" s="98" t="n">
        <v>200</v>
      </c>
      <c r="F1044" s="88" t="n">
        <v>42.48</v>
      </c>
      <c r="G1044" s="74" t="n">
        <v>7222</v>
      </c>
      <c r="H1044" s="75" t="s">
        <v>919</v>
      </c>
      <c r="I1044" s="119" t="s">
        <v>121</v>
      </c>
      <c r="J1044" s="93" t="s">
        <v>1128</v>
      </c>
      <c r="K1044" s="103" t="s">
        <v>112</v>
      </c>
      <c r="L1044" s="228" t="n">
        <v>74</v>
      </c>
      <c r="M1044" s="80" t="n">
        <f aca="false">(D1044*F1044)*B1044</f>
        <v>0</v>
      </c>
    </row>
    <row r="1045" customFormat="false" ht="12.75" hidden="false" customHeight="false" outlineLevel="0" collapsed="false">
      <c r="A1045" s="81" t="n">
        <v>40071</v>
      </c>
      <c r="B1045" s="115"/>
      <c r="C1045" s="82" t="s">
        <v>25</v>
      </c>
      <c r="D1045" s="82" t="n">
        <v>1</v>
      </c>
      <c r="E1045" s="98" t="n">
        <v>200</v>
      </c>
      <c r="F1045" s="88" t="n">
        <v>37.68</v>
      </c>
      <c r="G1045" s="74" t="n">
        <v>6406</v>
      </c>
      <c r="H1045" s="75" t="s">
        <v>919</v>
      </c>
      <c r="I1045" s="119" t="s">
        <v>121</v>
      </c>
      <c r="J1045" s="93" t="s">
        <v>248</v>
      </c>
      <c r="K1045" s="103" t="s">
        <v>112</v>
      </c>
      <c r="L1045" s="228" t="n">
        <v>74</v>
      </c>
      <c r="M1045" s="80" t="n">
        <f aca="false">(D1045*F1045)*B1045</f>
        <v>0</v>
      </c>
    </row>
    <row r="1046" customFormat="false" ht="12.75" hidden="false" customHeight="false" outlineLevel="0" collapsed="false">
      <c r="A1046" s="81" t="n">
        <v>40072</v>
      </c>
      <c r="B1046" s="115"/>
      <c r="C1046" s="82" t="s">
        <v>25</v>
      </c>
      <c r="D1046" s="82" t="n">
        <v>1</v>
      </c>
      <c r="E1046" s="98" t="n">
        <v>200</v>
      </c>
      <c r="F1046" s="88" t="n">
        <v>39.28</v>
      </c>
      <c r="G1046" s="74" t="n">
        <v>6678</v>
      </c>
      <c r="H1046" s="75" t="s">
        <v>919</v>
      </c>
      <c r="I1046" s="119" t="s">
        <v>121</v>
      </c>
      <c r="J1046" s="93" t="s">
        <v>1183</v>
      </c>
      <c r="K1046" s="103" t="s">
        <v>112</v>
      </c>
      <c r="L1046" s="228" t="n">
        <v>74</v>
      </c>
      <c r="M1046" s="80" t="n">
        <f aca="false">(D1046*F1046)*B1046</f>
        <v>0</v>
      </c>
    </row>
    <row r="1047" customFormat="false" ht="12.75" hidden="false" customHeight="false" outlineLevel="0" collapsed="false">
      <c r="A1047" s="81" t="n">
        <v>40073</v>
      </c>
      <c r="B1047" s="115"/>
      <c r="C1047" s="82" t="s">
        <v>25</v>
      </c>
      <c r="D1047" s="82" t="n">
        <v>1</v>
      </c>
      <c r="E1047" s="98" t="n">
        <v>200</v>
      </c>
      <c r="F1047" s="88" t="n">
        <v>31.29</v>
      </c>
      <c r="G1047" s="74" t="n">
        <v>5319</v>
      </c>
      <c r="H1047" s="75" t="s">
        <v>919</v>
      </c>
      <c r="I1047" s="119" t="s">
        <v>121</v>
      </c>
      <c r="J1047" s="93" t="s">
        <v>1184</v>
      </c>
      <c r="K1047" s="103" t="s">
        <v>112</v>
      </c>
      <c r="L1047" s="228" t="n">
        <v>74</v>
      </c>
      <c r="M1047" s="80" t="n">
        <f aca="false">(D1047*F1047)*B1047</f>
        <v>0</v>
      </c>
    </row>
    <row r="1048" customFormat="false" ht="12.75" hidden="false" customHeight="false" outlineLevel="0" collapsed="false">
      <c r="A1048" s="81" t="n">
        <v>40074</v>
      </c>
      <c r="B1048" s="115"/>
      <c r="C1048" s="82" t="s">
        <v>25</v>
      </c>
      <c r="D1048" s="82" t="n">
        <v>1</v>
      </c>
      <c r="E1048" s="98" t="n">
        <v>200</v>
      </c>
      <c r="F1048" s="88" t="n">
        <v>39.28</v>
      </c>
      <c r="G1048" s="74" t="n">
        <v>6678</v>
      </c>
      <c r="H1048" s="75" t="s">
        <v>919</v>
      </c>
      <c r="I1048" s="119" t="s">
        <v>121</v>
      </c>
      <c r="J1048" s="93" t="s">
        <v>255</v>
      </c>
      <c r="K1048" s="103" t="s">
        <v>112</v>
      </c>
      <c r="L1048" s="228" t="n">
        <v>74</v>
      </c>
      <c r="M1048" s="80" t="n">
        <f aca="false">(D1048*F1048)*B1048</f>
        <v>0</v>
      </c>
    </row>
    <row r="1049" customFormat="false" ht="12.75" hidden="false" customHeight="false" outlineLevel="0" collapsed="false">
      <c r="A1049" s="81" t="n">
        <v>40101</v>
      </c>
      <c r="B1049" s="70"/>
      <c r="C1049" s="82" t="s">
        <v>25</v>
      </c>
      <c r="D1049" s="82" t="n">
        <v>1</v>
      </c>
      <c r="E1049" s="98" t="n">
        <v>200</v>
      </c>
      <c r="F1049" s="88" t="n">
        <v>37.68</v>
      </c>
      <c r="G1049" s="74" t="n">
        <v>6406</v>
      </c>
      <c r="H1049" s="75" t="s">
        <v>919</v>
      </c>
      <c r="I1049" s="119" t="s">
        <v>240</v>
      </c>
      <c r="J1049" s="93" t="s">
        <v>1185</v>
      </c>
      <c r="K1049" s="103" t="s">
        <v>112</v>
      </c>
      <c r="L1049" s="228" t="n">
        <v>75</v>
      </c>
      <c r="M1049" s="80" t="n">
        <f aca="false">(D1049*F1049)*B1049</f>
        <v>0</v>
      </c>
    </row>
    <row r="1050" customFormat="false" ht="12.75" hidden="false" customHeight="false" outlineLevel="0" collapsed="false">
      <c r="A1050" s="81" t="n">
        <v>40102</v>
      </c>
      <c r="B1050" s="70"/>
      <c r="C1050" s="82" t="s">
        <v>25</v>
      </c>
      <c r="D1050" s="82" t="n">
        <v>1</v>
      </c>
      <c r="E1050" s="98" t="n">
        <v>200</v>
      </c>
      <c r="F1050" s="88" t="n">
        <v>37.68</v>
      </c>
      <c r="G1050" s="74" t="n">
        <v>6406</v>
      </c>
      <c r="H1050" s="75" t="s">
        <v>919</v>
      </c>
      <c r="I1050" s="119" t="s">
        <v>121</v>
      </c>
      <c r="J1050" s="93" t="s">
        <v>1186</v>
      </c>
      <c r="K1050" s="103" t="s">
        <v>112</v>
      </c>
      <c r="L1050" s="228" t="n">
        <v>75</v>
      </c>
      <c r="M1050" s="80" t="n">
        <f aca="false">(D1050*F1050)*B1050</f>
        <v>0</v>
      </c>
    </row>
    <row r="1051" customFormat="false" ht="12.75" hidden="false" customHeight="false" outlineLevel="0" collapsed="false">
      <c r="A1051" s="81" t="n">
        <v>40103</v>
      </c>
      <c r="B1051" s="70"/>
      <c r="C1051" s="82" t="s">
        <v>25</v>
      </c>
      <c r="D1051" s="82" t="n">
        <v>1</v>
      </c>
      <c r="E1051" s="98" t="n">
        <v>200</v>
      </c>
      <c r="F1051" s="88" t="n">
        <v>37.68</v>
      </c>
      <c r="G1051" s="74" t="n">
        <v>6406</v>
      </c>
      <c r="H1051" s="75" t="s">
        <v>919</v>
      </c>
      <c r="I1051" s="119" t="s">
        <v>121</v>
      </c>
      <c r="J1051" s="93" t="s">
        <v>554</v>
      </c>
      <c r="K1051" s="103" t="s">
        <v>112</v>
      </c>
      <c r="L1051" s="228" t="n">
        <v>75</v>
      </c>
      <c r="M1051" s="80" t="n">
        <f aca="false">(D1051*F1051)*B1051</f>
        <v>0</v>
      </c>
    </row>
    <row r="1052" customFormat="false" ht="12.75" hidden="false" customHeight="false" outlineLevel="0" collapsed="false">
      <c r="A1052" s="81" t="n">
        <v>40104</v>
      </c>
      <c r="B1052" s="70"/>
      <c r="C1052" s="82" t="s">
        <v>25</v>
      </c>
      <c r="D1052" s="82" t="n">
        <v>1</v>
      </c>
      <c r="E1052" s="98" t="n">
        <v>200</v>
      </c>
      <c r="F1052" s="88" t="n">
        <v>40.88</v>
      </c>
      <c r="G1052" s="74" t="n">
        <v>6950</v>
      </c>
      <c r="H1052" s="75" t="s">
        <v>919</v>
      </c>
      <c r="I1052" s="119" t="s">
        <v>240</v>
      </c>
      <c r="J1052" s="93" t="s">
        <v>1187</v>
      </c>
      <c r="K1052" s="103" t="s">
        <v>112</v>
      </c>
      <c r="L1052" s="228" t="n">
        <v>75</v>
      </c>
      <c r="M1052" s="80" t="n">
        <f aca="false">(D1052*F1052)*B1052</f>
        <v>0</v>
      </c>
    </row>
    <row r="1053" customFormat="false" ht="12.75" hidden="false" customHeight="false" outlineLevel="0" collapsed="false">
      <c r="A1053" s="81" t="n">
        <v>40121</v>
      </c>
      <c r="B1053" s="115"/>
      <c r="C1053" s="82" t="s">
        <v>25</v>
      </c>
      <c r="D1053" s="82" t="n">
        <v>1</v>
      </c>
      <c r="E1053" s="98" t="n">
        <v>200</v>
      </c>
      <c r="F1053" s="88" t="n">
        <v>40.59</v>
      </c>
      <c r="G1053" s="74" t="n">
        <v>6900</v>
      </c>
      <c r="H1053" s="75" t="s">
        <v>919</v>
      </c>
      <c r="I1053" s="119" t="s">
        <v>40</v>
      </c>
      <c r="J1053" s="93" t="s">
        <v>280</v>
      </c>
      <c r="K1053" s="103" t="s">
        <v>112</v>
      </c>
      <c r="L1053" s="228" t="n">
        <v>75</v>
      </c>
      <c r="M1053" s="80" t="n">
        <f aca="false">(D1053*F1053)*B1053</f>
        <v>0</v>
      </c>
    </row>
    <row r="1054" customFormat="false" ht="12.75" hidden="false" customHeight="false" outlineLevel="0" collapsed="false">
      <c r="A1054" s="81" t="n">
        <v>40122</v>
      </c>
      <c r="B1054" s="115"/>
      <c r="C1054" s="82" t="s">
        <v>25</v>
      </c>
      <c r="D1054" s="82" t="n">
        <v>1</v>
      </c>
      <c r="E1054" s="98" t="n">
        <v>200</v>
      </c>
      <c r="F1054" s="88" t="n">
        <v>43.76</v>
      </c>
      <c r="G1054" s="74" t="n">
        <v>7439</v>
      </c>
      <c r="H1054" s="75" t="s">
        <v>919</v>
      </c>
      <c r="I1054" s="119" t="s">
        <v>40</v>
      </c>
      <c r="J1054" s="93" t="s">
        <v>1188</v>
      </c>
      <c r="K1054" s="103" t="s">
        <v>112</v>
      </c>
      <c r="L1054" s="228" t="n">
        <v>75</v>
      </c>
      <c r="M1054" s="80" t="n">
        <f aca="false">(D1054*F1054)*B1054</f>
        <v>0</v>
      </c>
    </row>
    <row r="1055" customFormat="false" ht="12.75" hidden="false" customHeight="false" outlineLevel="0" collapsed="false">
      <c r="A1055" s="81" t="n">
        <v>40123</v>
      </c>
      <c r="B1055" s="115"/>
      <c r="C1055" s="82" t="s">
        <v>25</v>
      </c>
      <c r="D1055" s="82" t="n">
        <v>1</v>
      </c>
      <c r="E1055" s="98" t="n">
        <v>200</v>
      </c>
      <c r="F1055" s="88" t="n">
        <v>40.59</v>
      </c>
      <c r="G1055" s="74" t="n">
        <v>6900</v>
      </c>
      <c r="H1055" s="75" t="s">
        <v>919</v>
      </c>
      <c r="I1055" s="119" t="s">
        <v>40</v>
      </c>
      <c r="J1055" s="93" t="s">
        <v>284</v>
      </c>
      <c r="K1055" s="103" t="s">
        <v>112</v>
      </c>
      <c r="L1055" s="228" t="n">
        <v>75</v>
      </c>
      <c r="M1055" s="80" t="n">
        <f aca="false">(D1055*F1055)*B1055</f>
        <v>0</v>
      </c>
    </row>
    <row r="1056" customFormat="false" ht="12.75" hidden="false" customHeight="false" outlineLevel="0" collapsed="false">
      <c r="A1056" s="81" t="n">
        <v>40124</v>
      </c>
      <c r="B1056" s="115"/>
      <c r="C1056" s="82" t="s">
        <v>25</v>
      </c>
      <c r="D1056" s="82" t="n">
        <v>1</v>
      </c>
      <c r="E1056" s="98" t="n">
        <v>200</v>
      </c>
      <c r="F1056" s="88" t="n">
        <v>43.76</v>
      </c>
      <c r="G1056" s="74" t="n">
        <v>7439</v>
      </c>
      <c r="H1056" s="75" t="s">
        <v>919</v>
      </c>
      <c r="I1056" s="119" t="s">
        <v>40</v>
      </c>
      <c r="J1056" s="93" t="s">
        <v>1189</v>
      </c>
      <c r="K1056" s="103" t="s">
        <v>112</v>
      </c>
      <c r="L1056" s="228" t="n">
        <v>75</v>
      </c>
      <c r="M1056" s="80" t="n">
        <f aca="false">(D1056*F1056)*B1056</f>
        <v>0</v>
      </c>
    </row>
    <row r="1057" customFormat="false" ht="12.75" hidden="false" customHeight="false" outlineLevel="0" collapsed="false">
      <c r="A1057" s="81" t="n">
        <v>40131</v>
      </c>
      <c r="B1057" s="70"/>
      <c r="C1057" s="82" t="s">
        <v>25</v>
      </c>
      <c r="D1057" s="82" t="n">
        <v>1</v>
      </c>
      <c r="E1057" s="98" t="n">
        <v>200</v>
      </c>
      <c r="F1057" s="88" t="n">
        <v>37.41</v>
      </c>
      <c r="G1057" s="74" t="n">
        <v>6360</v>
      </c>
      <c r="H1057" s="75" t="s">
        <v>919</v>
      </c>
      <c r="I1057" s="119" t="s">
        <v>40</v>
      </c>
      <c r="J1057" s="93" t="s">
        <v>1190</v>
      </c>
      <c r="K1057" s="103" t="s">
        <v>112</v>
      </c>
      <c r="L1057" s="228" t="n">
        <v>75</v>
      </c>
      <c r="M1057" s="80" t="n">
        <f aca="false">(D1057*F1057)*B1057</f>
        <v>0</v>
      </c>
    </row>
    <row r="1058" customFormat="false" ht="12.75" hidden="false" customHeight="false" outlineLevel="0" collapsed="false">
      <c r="A1058" s="81" t="n">
        <v>40132</v>
      </c>
      <c r="B1058" s="70"/>
      <c r="C1058" s="82" t="s">
        <v>25</v>
      </c>
      <c r="D1058" s="82" t="n">
        <v>1</v>
      </c>
      <c r="E1058" s="98" t="n">
        <v>200</v>
      </c>
      <c r="F1058" s="88" t="n">
        <v>37.41</v>
      </c>
      <c r="G1058" s="74" t="n">
        <v>6360</v>
      </c>
      <c r="H1058" s="75" t="s">
        <v>919</v>
      </c>
      <c r="I1058" s="119" t="s">
        <v>40</v>
      </c>
      <c r="J1058" s="134" t="s">
        <v>1191</v>
      </c>
      <c r="K1058" s="103" t="s">
        <v>112</v>
      </c>
      <c r="L1058" s="228" t="n">
        <v>75</v>
      </c>
      <c r="M1058" s="80" t="n">
        <f aca="false">(D1058*F1058)*B1058</f>
        <v>0</v>
      </c>
    </row>
    <row r="1059" customFormat="false" ht="12.75" hidden="false" customHeight="false" outlineLevel="0" collapsed="false">
      <c r="A1059" s="81" t="n">
        <v>40133</v>
      </c>
      <c r="B1059" s="70"/>
      <c r="C1059" s="82" t="s">
        <v>25</v>
      </c>
      <c r="D1059" s="82" t="n">
        <v>1</v>
      </c>
      <c r="E1059" s="98" t="n">
        <v>200</v>
      </c>
      <c r="F1059" s="88" t="n">
        <v>46.93</v>
      </c>
      <c r="G1059" s="74" t="n">
        <v>7978</v>
      </c>
      <c r="H1059" s="75" t="s">
        <v>919</v>
      </c>
      <c r="I1059" s="119" t="s">
        <v>40</v>
      </c>
      <c r="J1059" s="93" t="s">
        <v>1192</v>
      </c>
      <c r="K1059" s="103" t="s">
        <v>112</v>
      </c>
      <c r="L1059" s="228" t="n">
        <v>75</v>
      </c>
      <c r="M1059" s="80" t="n">
        <f aca="false">(D1059*F1059)*B1059</f>
        <v>0</v>
      </c>
    </row>
    <row r="1060" customFormat="false" ht="12.75" hidden="false" customHeight="false" outlineLevel="0" collapsed="false">
      <c r="A1060" s="81" t="n">
        <v>40134</v>
      </c>
      <c r="B1060" s="70"/>
      <c r="C1060" s="82" t="s">
        <v>25</v>
      </c>
      <c r="D1060" s="82" t="n">
        <v>1</v>
      </c>
      <c r="E1060" s="98" t="n">
        <v>200</v>
      </c>
      <c r="F1060" s="88" t="n">
        <v>37.41</v>
      </c>
      <c r="G1060" s="74" t="n">
        <v>6360</v>
      </c>
      <c r="H1060" s="75" t="s">
        <v>919</v>
      </c>
      <c r="I1060" s="119" t="s">
        <v>40</v>
      </c>
      <c r="J1060" s="93" t="s">
        <v>1193</v>
      </c>
      <c r="K1060" s="103" t="s">
        <v>112</v>
      </c>
      <c r="L1060" s="228" t="n">
        <v>75</v>
      </c>
      <c r="M1060" s="80" t="n">
        <f aca="false">(D1060*F1060)*B1060</f>
        <v>0</v>
      </c>
    </row>
    <row r="1061" customFormat="false" ht="12.75" hidden="false" customHeight="false" outlineLevel="0" collapsed="false">
      <c r="A1061" s="81" t="n">
        <v>40151</v>
      </c>
      <c r="B1061" s="70"/>
      <c r="C1061" s="82" t="s">
        <v>25</v>
      </c>
      <c r="D1061" s="82" t="n">
        <v>1</v>
      </c>
      <c r="E1061" s="98" t="n">
        <v>200</v>
      </c>
      <c r="F1061" s="88" t="n">
        <v>31.29</v>
      </c>
      <c r="G1061" s="74" t="n">
        <v>5319</v>
      </c>
      <c r="H1061" s="75" t="s">
        <v>919</v>
      </c>
      <c r="I1061" s="119" t="s">
        <v>43</v>
      </c>
      <c r="J1061" s="93" t="s">
        <v>1194</v>
      </c>
      <c r="K1061" s="103" t="s">
        <v>112</v>
      </c>
      <c r="L1061" s="228" t="n">
        <v>75</v>
      </c>
      <c r="M1061" s="80" t="n">
        <f aca="false">(D1061*F1061)*B1061</f>
        <v>0</v>
      </c>
    </row>
    <row r="1062" customFormat="false" ht="12.75" hidden="false" customHeight="false" outlineLevel="0" collapsed="false">
      <c r="A1062" s="81" t="n">
        <v>40152</v>
      </c>
      <c r="B1062" s="70"/>
      <c r="C1062" s="82" t="s">
        <v>25</v>
      </c>
      <c r="D1062" s="82" t="n">
        <v>1</v>
      </c>
      <c r="E1062" s="98" t="n">
        <v>200</v>
      </c>
      <c r="F1062" s="88" t="n">
        <v>50.1</v>
      </c>
      <c r="G1062" s="74" t="n">
        <v>8517</v>
      </c>
      <c r="H1062" s="75" t="s">
        <v>919</v>
      </c>
      <c r="I1062" s="119" t="s">
        <v>43</v>
      </c>
      <c r="J1062" s="93" t="s">
        <v>583</v>
      </c>
      <c r="K1062" s="103" t="s">
        <v>112</v>
      </c>
      <c r="L1062" s="228" t="n">
        <v>75</v>
      </c>
      <c r="M1062" s="80" t="n">
        <f aca="false">(D1062*F1062)*B1062</f>
        <v>0</v>
      </c>
    </row>
    <row r="1063" customFormat="false" ht="12.75" hidden="false" customHeight="false" outlineLevel="0" collapsed="false">
      <c r="A1063" s="81" t="n">
        <v>40155</v>
      </c>
      <c r="B1063" s="70"/>
      <c r="C1063" s="82" t="s">
        <v>25</v>
      </c>
      <c r="D1063" s="82" t="n">
        <v>1</v>
      </c>
      <c r="E1063" s="98" t="n">
        <v>200</v>
      </c>
      <c r="F1063" s="88" t="n">
        <v>31.29</v>
      </c>
      <c r="G1063" s="74" t="n">
        <v>5319</v>
      </c>
      <c r="H1063" s="75" t="s">
        <v>919</v>
      </c>
      <c r="I1063" s="119" t="s">
        <v>43</v>
      </c>
      <c r="J1063" s="93" t="s">
        <v>580</v>
      </c>
      <c r="K1063" s="103" t="s">
        <v>112</v>
      </c>
      <c r="L1063" s="228" t="n">
        <v>75</v>
      </c>
      <c r="M1063" s="80" t="n">
        <f aca="false">(D1063*F1063)*B1063</f>
        <v>0</v>
      </c>
    </row>
    <row r="1064" customFormat="false" ht="12.75" hidden="false" customHeight="false" outlineLevel="0" collapsed="false">
      <c r="A1064" s="81" t="n">
        <v>40154</v>
      </c>
      <c r="B1064" s="70"/>
      <c r="C1064" s="82" t="s">
        <v>25</v>
      </c>
      <c r="D1064" s="82" t="n">
        <v>1</v>
      </c>
      <c r="E1064" s="98" t="n">
        <v>200</v>
      </c>
      <c r="F1064" s="88" t="n">
        <v>40.59</v>
      </c>
      <c r="G1064" s="74" t="n">
        <v>6900</v>
      </c>
      <c r="H1064" s="75" t="s">
        <v>919</v>
      </c>
      <c r="I1064" s="119" t="s">
        <v>43</v>
      </c>
      <c r="J1064" s="93" t="s">
        <v>1195</v>
      </c>
      <c r="K1064" s="103" t="s">
        <v>112</v>
      </c>
      <c r="L1064" s="228" t="n">
        <v>75</v>
      </c>
      <c r="M1064" s="80" t="n">
        <f aca="false">(D1064*F1064)*B1064</f>
        <v>0</v>
      </c>
    </row>
    <row r="1065" customFormat="false" ht="12.75" hidden="false" customHeight="false" outlineLevel="0" collapsed="false">
      <c r="A1065" s="81" t="n">
        <v>40171</v>
      </c>
      <c r="B1065" s="70"/>
      <c r="C1065" s="82" t="s">
        <v>25</v>
      </c>
      <c r="D1065" s="82" t="n">
        <v>1</v>
      </c>
      <c r="E1065" s="98" t="n">
        <v>200</v>
      </c>
      <c r="F1065" s="88" t="n">
        <v>40.59</v>
      </c>
      <c r="G1065" s="74" t="n">
        <v>6900</v>
      </c>
      <c r="H1065" s="75" t="s">
        <v>919</v>
      </c>
      <c r="I1065" s="119" t="s">
        <v>32</v>
      </c>
      <c r="J1065" s="93" t="s">
        <v>337</v>
      </c>
      <c r="K1065" s="103" t="s">
        <v>112</v>
      </c>
      <c r="L1065" s="228" t="n">
        <v>76</v>
      </c>
      <c r="M1065" s="80" t="n">
        <f aca="false">(D1065*F1065)*B1065</f>
        <v>0</v>
      </c>
    </row>
    <row r="1066" customFormat="false" ht="12.75" hidden="false" customHeight="false" outlineLevel="0" collapsed="false">
      <c r="A1066" s="81" t="n">
        <v>40172</v>
      </c>
      <c r="B1066" s="70"/>
      <c r="C1066" s="82" t="s">
        <v>25</v>
      </c>
      <c r="D1066" s="82" t="n">
        <v>1</v>
      </c>
      <c r="E1066" s="98" t="n">
        <v>200</v>
      </c>
      <c r="F1066" s="88" t="n">
        <v>37.41</v>
      </c>
      <c r="G1066" s="74" t="n">
        <v>6360</v>
      </c>
      <c r="H1066" s="75" t="s">
        <v>919</v>
      </c>
      <c r="I1066" s="119" t="s">
        <v>32</v>
      </c>
      <c r="J1066" s="93" t="s">
        <v>1196</v>
      </c>
      <c r="K1066" s="103" t="s">
        <v>112</v>
      </c>
      <c r="L1066" s="228" t="n">
        <v>76</v>
      </c>
      <c r="M1066" s="80" t="n">
        <f aca="false">(D1066*F1066)*B1066</f>
        <v>0</v>
      </c>
    </row>
    <row r="1067" customFormat="false" ht="12.75" hidden="false" customHeight="false" outlineLevel="0" collapsed="false">
      <c r="A1067" s="81" t="n">
        <v>40173</v>
      </c>
      <c r="B1067" s="70"/>
      <c r="C1067" s="82" t="s">
        <v>25</v>
      </c>
      <c r="D1067" s="82" t="n">
        <v>1</v>
      </c>
      <c r="E1067" s="98" t="n">
        <v>200</v>
      </c>
      <c r="F1067" s="88" t="n">
        <v>46.93</v>
      </c>
      <c r="G1067" s="74" t="n">
        <v>7978</v>
      </c>
      <c r="H1067" s="75" t="s">
        <v>919</v>
      </c>
      <c r="I1067" s="119" t="s">
        <v>32</v>
      </c>
      <c r="J1067" s="93" t="s">
        <v>329</v>
      </c>
      <c r="K1067" s="103" t="s">
        <v>112</v>
      </c>
      <c r="L1067" s="228" t="n">
        <v>76</v>
      </c>
      <c r="M1067" s="80" t="n">
        <f aca="false">(D1067*F1067)*B1067</f>
        <v>0</v>
      </c>
    </row>
    <row r="1068" customFormat="false" ht="12.75" hidden="false" customHeight="false" outlineLevel="0" collapsed="false">
      <c r="A1068" s="81" t="n">
        <v>40174</v>
      </c>
      <c r="B1068" s="70"/>
      <c r="C1068" s="82" t="s">
        <v>25</v>
      </c>
      <c r="D1068" s="82" t="n">
        <v>1</v>
      </c>
      <c r="E1068" s="98" t="n">
        <v>200</v>
      </c>
      <c r="F1068" s="88" t="n">
        <v>50.1</v>
      </c>
      <c r="G1068" s="74" t="n">
        <v>8517</v>
      </c>
      <c r="H1068" s="75" t="s">
        <v>919</v>
      </c>
      <c r="I1068" s="119" t="s">
        <v>32</v>
      </c>
      <c r="J1068" s="93" t="s">
        <v>1197</v>
      </c>
      <c r="K1068" s="103" t="s">
        <v>112</v>
      </c>
      <c r="L1068" s="228" t="n">
        <v>76</v>
      </c>
      <c r="M1068" s="80" t="n">
        <f aca="false">(D1068*F1068)*B1068</f>
        <v>0</v>
      </c>
    </row>
    <row r="1069" customFormat="false" ht="12.75" hidden="false" customHeight="false" outlineLevel="0" collapsed="false">
      <c r="A1069" s="81" t="n">
        <v>40181</v>
      </c>
      <c r="B1069" s="70"/>
      <c r="C1069" s="82" t="s">
        <v>25</v>
      </c>
      <c r="D1069" s="82" t="n">
        <v>1</v>
      </c>
      <c r="E1069" s="98" t="n">
        <v>200</v>
      </c>
      <c r="F1069" s="88" t="n">
        <v>46.93</v>
      </c>
      <c r="G1069" s="74" t="n">
        <v>7978</v>
      </c>
      <c r="H1069" s="75" t="s">
        <v>919</v>
      </c>
      <c r="I1069" s="119" t="s">
        <v>32</v>
      </c>
      <c r="J1069" s="93" t="s">
        <v>1198</v>
      </c>
      <c r="K1069" s="103" t="s">
        <v>112</v>
      </c>
      <c r="L1069" s="228" t="n">
        <v>76</v>
      </c>
      <c r="M1069" s="80" t="n">
        <f aca="false">(D1069*F1069)*B1069</f>
        <v>0</v>
      </c>
    </row>
    <row r="1070" customFormat="false" ht="12.75" hidden="false" customHeight="false" outlineLevel="0" collapsed="false">
      <c r="A1070" s="81" t="n">
        <v>40182</v>
      </c>
      <c r="B1070" s="70"/>
      <c r="C1070" s="82" t="s">
        <v>25</v>
      </c>
      <c r="D1070" s="82" t="n">
        <v>1</v>
      </c>
      <c r="E1070" s="98" t="n">
        <v>200</v>
      </c>
      <c r="F1070" s="88" t="n">
        <v>42.17</v>
      </c>
      <c r="G1070" s="74" t="n">
        <v>7169</v>
      </c>
      <c r="H1070" s="75" t="s">
        <v>919</v>
      </c>
      <c r="I1070" s="119" t="s">
        <v>32</v>
      </c>
      <c r="J1070" s="93" t="s">
        <v>335</v>
      </c>
      <c r="K1070" s="103" t="s">
        <v>112</v>
      </c>
      <c r="L1070" s="228" t="n">
        <v>76</v>
      </c>
      <c r="M1070" s="80" t="n">
        <f aca="false">(D1070*F1070)*B1070</f>
        <v>0</v>
      </c>
    </row>
    <row r="1071" customFormat="false" ht="12.75" hidden="false" customHeight="false" outlineLevel="0" collapsed="false">
      <c r="A1071" s="81" t="n">
        <v>40183</v>
      </c>
      <c r="B1071" s="70"/>
      <c r="C1071" s="82" t="s">
        <v>25</v>
      </c>
      <c r="D1071" s="82" t="n">
        <v>1</v>
      </c>
      <c r="E1071" s="98" t="n">
        <v>200</v>
      </c>
      <c r="F1071" s="88" t="n">
        <v>46.93</v>
      </c>
      <c r="G1071" s="74" t="n">
        <v>7978</v>
      </c>
      <c r="H1071" s="75" t="s">
        <v>919</v>
      </c>
      <c r="I1071" s="119" t="s">
        <v>32</v>
      </c>
      <c r="J1071" s="93" t="s">
        <v>1199</v>
      </c>
      <c r="K1071" s="103" t="s">
        <v>112</v>
      </c>
      <c r="L1071" s="228" t="n">
        <v>76</v>
      </c>
      <c r="M1071" s="80" t="n">
        <f aca="false">(D1071*F1071)*B1071</f>
        <v>0</v>
      </c>
    </row>
    <row r="1072" customFormat="false" ht="12.75" hidden="false" customHeight="false" outlineLevel="0" collapsed="false">
      <c r="A1072" s="81" t="n">
        <v>40184</v>
      </c>
      <c r="B1072" s="70"/>
      <c r="C1072" s="82" t="s">
        <v>25</v>
      </c>
      <c r="D1072" s="82" t="n">
        <v>1</v>
      </c>
      <c r="E1072" s="98" t="n">
        <v>200</v>
      </c>
      <c r="F1072" s="88" t="n">
        <v>40.59</v>
      </c>
      <c r="G1072" s="74" t="n">
        <v>6900</v>
      </c>
      <c r="H1072" s="75" t="s">
        <v>919</v>
      </c>
      <c r="I1072" s="119" t="s">
        <v>32</v>
      </c>
      <c r="J1072" s="93" t="s">
        <v>1159</v>
      </c>
      <c r="K1072" s="103" t="s">
        <v>112</v>
      </c>
      <c r="L1072" s="228" t="n">
        <v>76</v>
      </c>
      <c r="M1072" s="80" t="n">
        <f aca="false">(D1072*F1072)*B1072</f>
        <v>0</v>
      </c>
    </row>
    <row r="1073" customFormat="false" ht="12.75" hidden="false" customHeight="false" outlineLevel="0" collapsed="false">
      <c r="A1073" s="81" t="n">
        <v>40201</v>
      </c>
      <c r="B1073" s="70"/>
      <c r="C1073" s="82" t="s">
        <v>25</v>
      </c>
      <c r="D1073" s="82" t="n">
        <v>1</v>
      </c>
      <c r="E1073" s="98" t="n">
        <v>200</v>
      </c>
      <c r="F1073" s="88" t="n">
        <v>37.41</v>
      </c>
      <c r="G1073" s="74" t="n">
        <v>6360</v>
      </c>
      <c r="H1073" s="75" t="s">
        <v>919</v>
      </c>
      <c r="I1073" s="119" t="s">
        <v>1200</v>
      </c>
      <c r="J1073" s="93" t="s">
        <v>578</v>
      </c>
      <c r="K1073" s="103" t="s">
        <v>112</v>
      </c>
      <c r="L1073" s="228" t="n">
        <v>76</v>
      </c>
      <c r="M1073" s="80" t="n">
        <f aca="false">(D1073*F1073)*B1073</f>
        <v>0</v>
      </c>
    </row>
    <row r="1074" customFormat="false" ht="12.75" hidden="false" customHeight="false" outlineLevel="0" collapsed="false">
      <c r="A1074" s="81" t="n">
        <v>40202</v>
      </c>
      <c r="B1074" s="70"/>
      <c r="C1074" s="82" t="s">
        <v>25</v>
      </c>
      <c r="D1074" s="82" t="n">
        <v>1</v>
      </c>
      <c r="E1074" s="98" t="n">
        <v>200</v>
      </c>
      <c r="F1074" s="88" t="n">
        <v>34.24</v>
      </c>
      <c r="G1074" s="74" t="n">
        <v>5821</v>
      </c>
      <c r="H1074" s="75" t="s">
        <v>919</v>
      </c>
      <c r="I1074" s="119" t="s">
        <v>1200</v>
      </c>
      <c r="J1074" s="93" t="s">
        <v>1201</v>
      </c>
      <c r="K1074" s="103" t="s">
        <v>112</v>
      </c>
      <c r="L1074" s="228" t="n">
        <v>76</v>
      </c>
      <c r="M1074" s="80" t="n">
        <f aca="false">(D1074*F1074)*B1074</f>
        <v>0</v>
      </c>
    </row>
    <row r="1075" customFormat="false" ht="12.75" hidden="false" customHeight="false" outlineLevel="0" collapsed="false">
      <c r="A1075" s="81" t="n">
        <v>40203</v>
      </c>
      <c r="B1075" s="70"/>
      <c r="C1075" s="82" t="s">
        <v>25</v>
      </c>
      <c r="D1075" s="82" t="n">
        <v>1</v>
      </c>
      <c r="E1075" s="98" t="n">
        <v>200</v>
      </c>
      <c r="F1075" s="88" t="n">
        <v>39</v>
      </c>
      <c r="G1075" s="74" t="n">
        <v>6630</v>
      </c>
      <c r="H1075" s="75" t="s">
        <v>919</v>
      </c>
      <c r="I1075" s="119" t="s">
        <v>1200</v>
      </c>
      <c r="J1075" s="93" t="s">
        <v>1202</v>
      </c>
      <c r="K1075" s="103" t="s">
        <v>112</v>
      </c>
      <c r="L1075" s="228" t="n">
        <v>76</v>
      </c>
      <c r="M1075" s="80" t="n">
        <f aca="false">(D1075*F1075)*B1075</f>
        <v>0</v>
      </c>
    </row>
    <row r="1076" customFormat="false" ht="12.75" hidden="false" customHeight="false" outlineLevel="0" collapsed="false">
      <c r="A1076" s="81" t="n">
        <v>40204</v>
      </c>
      <c r="B1076" s="70"/>
      <c r="C1076" s="82" t="s">
        <v>25</v>
      </c>
      <c r="D1076" s="82" t="n">
        <v>1</v>
      </c>
      <c r="E1076" s="98" t="n">
        <v>200</v>
      </c>
      <c r="F1076" s="88" t="n">
        <v>31.29</v>
      </c>
      <c r="G1076" s="74" t="n">
        <v>5319</v>
      </c>
      <c r="H1076" s="75" t="s">
        <v>919</v>
      </c>
      <c r="I1076" s="119" t="s">
        <v>1200</v>
      </c>
      <c r="J1076" s="93" t="s">
        <v>46</v>
      </c>
      <c r="K1076" s="103" t="s">
        <v>112</v>
      </c>
      <c r="L1076" s="228" t="n">
        <v>76</v>
      </c>
      <c r="M1076" s="80" t="n">
        <f aca="false">(D1076*F1076)*B1076</f>
        <v>0</v>
      </c>
    </row>
    <row r="1077" customFormat="false" ht="12.75" hidden="false" customHeight="false" outlineLevel="0" collapsed="false">
      <c r="A1077" s="81" t="n">
        <v>40211</v>
      </c>
      <c r="B1077" s="70"/>
      <c r="C1077" s="82" t="s">
        <v>25</v>
      </c>
      <c r="D1077" s="82" t="n">
        <v>1</v>
      </c>
      <c r="E1077" s="98" t="n">
        <v>200</v>
      </c>
      <c r="F1077" s="88" t="n">
        <v>34.49</v>
      </c>
      <c r="G1077" s="74" t="n">
        <v>5863</v>
      </c>
      <c r="H1077" s="75" t="s">
        <v>919</v>
      </c>
      <c r="I1077" s="119" t="s">
        <v>1200</v>
      </c>
      <c r="J1077" s="93" t="s">
        <v>1203</v>
      </c>
      <c r="K1077" s="103" t="s">
        <v>112</v>
      </c>
      <c r="L1077" s="228" t="n">
        <v>76</v>
      </c>
      <c r="M1077" s="80" t="n">
        <f aca="false">(D1077*F1077)*B1077</f>
        <v>0</v>
      </c>
    </row>
    <row r="1078" customFormat="false" ht="12.75" hidden="false" customHeight="false" outlineLevel="0" collapsed="false">
      <c r="A1078" s="81" t="n">
        <v>40212</v>
      </c>
      <c r="B1078" s="70"/>
      <c r="C1078" s="82" t="s">
        <v>25</v>
      </c>
      <c r="D1078" s="82" t="n">
        <v>1</v>
      </c>
      <c r="E1078" s="98" t="n">
        <v>200</v>
      </c>
      <c r="F1078" s="88" t="n">
        <v>37.41</v>
      </c>
      <c r="G1078" s="74" t="n">
        <v>6360</v>
      </c>
      <c r="H1078" s="75" t="s">
        <v>919</v>
      </c>
      <c r="I1078" s="119" t="s">
        <v>1200</v>
      </c>
      <c r="J1078" s="93" t="s">
        <v>313</v>
      </c>
      <c r="K1078" s="103" t="s">
        <v>112</v>
      </c>
      <c r="L1078" s="228" t="n">
        <v>76</v>
      </c>
      <c r="M1078" s="80" t="n">
        <f aca="false">(D1078*F1078)*B1078</f>
        <v>0</v>
      </c>
    </row>
    <row r="1079" customFormat="false" ht="12.75" hidden="false" customHeight="false" outlineLevel="0" collapsed="false">
      <c r="A1079" s="81" t="n">
        <v>40213</v>
      </c>
      <c r="B1079" s="70"/>
      <c r="C1079" s="82" t="s">
        <v>25</v>
      </c>
      <c r="D1079" s="82" t="n">
        <v>1</v>
      </c>
      <c r="E1079" s="98" t="n">
        <v>200</v>
      </c>
      <c r="F1079" s="88" t="n">
        <v>31.29</v>
      </c>
      <c r="G1079" s="74" t="n">
        <v>5319</v>
      </c>
      <c r="H1079" s="75" t="s">
        <v>919</v>
      </c>
      <c r="I1079" s="119" t="s">
        <v>1200</v>
      </c>
      <c r="J1079" s="93" t="s">
        <v>579</v>
      </c>
      <c r="K1079" s="103" t="s">
        <v>112</v>
      </c>
      <c r="L1079" s="228" t="n">
        <v>76</v>
      </c>
      <c r="M1079" s="80" t="n">
        <f aca="false">(D1079*F1079)*B1079</f>
        <v>0</v>
      </c>
    </row>
    <row r="1080" customFormat="false" ht="12.75" hidden="false" customHeight="false" outlineLevel="0" collapsed="false">
      <c r="A1080" s="81" t="n">
        <v>40214</v>
      </c>
      <c r="B1080" s="70"/>
      <c r="C1080" s="82" t="s">
        <v>25</v>
      </c>
      <c r="D1080" s="82" t="n">
        <v>1</v>
      </c>
      <c r="E1080" s="98" t="n">
        <v>200</v>
      </c>
      <c r="F1080" s="88" t="n">
        <v>37.41</v>
      </c>
      <c r="G1080" s="74" t="n">
        <v>6360</v>
      </c>
      <c r="H1080" s="75" t="s">
        <v>919</v>
      </c>
      <c r="I1080" s="119" t="s">
        <v>1200</v>
      </c>
      <c r="J1080" s="93" t="s">
        <v>1204</v>
      </c>
      <c r="K1080" s="103" t="s">
        <v>112</v>
      </c>
      <c r="L1080" s="228" t="n">
        <v>76</v>
      </c>
      <c r="M1080" s="80" t="n">
        <f aca="false">(D1080*F1080)*B1080</f>
        <v>0</v>
      </c>
    </row>
    <row r="1081" customFormat="false" ht="12.75" hidden="false" customHeight="false" outlineLevel="0" collapsed="false">
      <c r="A1081" s="81" t="n">
        <v>40231</v>
      </c>
      <c r="B1081" s="70"/>
      <c r="C1081" s="82" t="s">
        <v>25</v>
      </c>
      <c r="D1081" s="82" t="n">
        <v>1</v>
      </c>
      <c r="E1081" s="98" t="n">
        <v>200</v>
      </c>
      <c r="F1081" s="88" t="n">
        <v>34.24</v>
      </c>
      <c r="G1081" s="74" t="n">
        <v>5821</v>
      </c>
      <c r="H1081" s="75" t="s">
        <v>919</v>
      </c>
      <c r="I1081" s="119" t="s">
        <v>592</v>
      </c>
      <c r="J1081" s="93" t="s">
        <v>597</v>
      </c>
      <c r="K1081" s="103" t="s">
        <v>112</v>
      </c>
      <c r="L1081" s="228" t="n">
        <v>77</v>
      </c>
      <c r="M1081" s="80" t="n">
        <f aca="false">(D1081*F1081)*B1081</f>
        <v>0</v>
      </c>
    </row>
    <row r="1082" customFormat="false" ht="12.75" hidden="false" customHeight="false" outlineLevel="0" collapsed="false">
      <c r="A1082" s="81" t="n">
        <v>40232</v>
      </c>
      <c r="B1082" s="70"/>
      <c r="C1082" s="82" t="s">
        <v>25</v>
      </c>
      <c r="D1082" s="82" t="n">
        <v>1</v>
      </c>
      <c r="E1082" s="98" t="n">
        <v>200</v>
      </c>
      <c r="F1082" s="88" t="n">
        <v>39</v>
      </c>
      <c r="G1082" s="74" t="n">
        <v>6630</v>
      </c>
      <c r="H1082" s="75" t="s">
        <v>919</v>
      </c>
      <c r="I1082" s="119" t="s">
        <v>592</v>
      </c>
      <c r="J1082" s="93" t="s">
        <v>1205</v>
      </c>
      <c r="K1082" s="103" t="s">
        <v>112</v>
      </c>
      <c r="L1082" s="228" t="n">
        <v>77</v>
      </c>
      <c r="M1082" s="80" t="n">
        <f aca="false">(D1082*F1082)*B1082</f>
        <v>0</v>
      </c>
    </row>
    <row r="1083" customFormat="false" ht="12.75" hidden="false" customHeight="false" outlineLevel="0" collapsed="false">
      <c r="A1083" s="81" t="n">
        <v>40233</v>
      </c>
      <c r="B1083" s="70"/>
      <c r="C1083" s="82" t="s">
        <v>25</v>
      </c>
      <c r="D1083" s="82" t="n">
        <v>1</v>
      </c>
      <c r="E1083" s="98" t="n">
        <v>200</v>
      </c>
      <c r="F1083" s="88" t="n">
        <v>26.49</v>
      </c>
      <c r="G1083" s="74" t="n">
        <v>4503</v>
      </c>
      <c r="H1083" s="75" t="s">
        <v>919</v>
      </c>
      <c r="I1083" s="119" t="s">
        <v>592</v>
      </c>
      <c r="J1083" s="93" t="s">
        <v>1206</v>
      </c>
      <c r="K1083" s="103" t="s">
        <v>112</v>
      </c>
      <c r="L1083" s="228" t="n">
        <v>77</v>
      </c>
      <c r="M1083" s="80" t="n">
        <f aca="false">(D1083*F1083)*B1083</f>
        <v>0</v>
      </c>
    </row>
    <row r="1084" customFormat="false" ht="12.75" hidden="false" customHeight="false" outlineLevel="0" collapsed="false">
      <c r="A1084" s="81" t="n">
        <v>40234</v>
      </c>
      <c r="B1084" s="70"/>
      <c r="C1084" s="82" t="s">
        <v>25</v>
      </c>
      <c r="D1084" s="82" t="n">
        <v>1</v>
      </c>
      <c r="E1084" s="98" t="n">
        <v>200</v>
      </c>
      <c r="F1084" s="88" t="n">
        <v>46.93</v>
      </c>
      <c r="G1084" s="74" t="n">
        <v>7978</v>
      </c>
      <c r="H1084" s="75" t="s">
        <v>919</v>
      </c>
      <c r="I1084" s="119" t="s">
        <v>592</v>
      </c>
      <c r="J1084" s="93" t="s">
        <v>1207</v>
      </c>
      <c r="K1084" s="103" t="s">
        <v>112</v>
      </c>
      <c r="L1084" s="228" t="n">
        <v>77</v>
      </c>
      <c r="M1084" s="80" t="n">
        <f aca="false">(D1084*F1084)*B1084</f>
        <v>0</v>
      </c>
    </row>
    <row r="1085" customFormat="false" ht="12.75" hidden="false" customHeight="false" outlineLevel="0" collapsed="false">
      <c r="A1085" s="81" t="n">
        <v>40251</v>
      </c>
      <c r="B1085" s="115"/>
      <c r="C1085" s="82" t="s">
        <v>25</v>
      </c>
      <c r="D1085" s="82" t="n">
        <v>1</v>
      </c>
      <c r="E1085" s="98" t="n">
        <v>200</v>
      </c>
      <c r="F1085" s="88" t="n">
        <v>31.29</v>
      </c>
      <c r="G1085" s="74" t="n">
        <v>5319</v>
      </c>
      <c r="H1085" s="75" t="s">
        <v>919</v>
      </c>
      <c r="I1085" s="119" t="s">
        <v>225</v>
      </c>
      <c r="J1085" s="93" t="s">
        <v>1208</v>
      </c>
      <c r="K1085" s="103" t="s">
        <v>112</v>
      </c>
      <c r="L1085" s="228" t="n">
        <v>77</v>
      </c>
      <c r="M1085" s="80" t="n">
        <f aca="false">(D1085*F1085)*B1085</f>
        <v>0</v>
      </c>
    </row>
    <row r="1086" customFormat="false" ht="12.75" hidden="false" customHeight="false" outlineLevel="0" collapsed="false">
      <c r="A1086" s="81" t="n">
        <v>40252</v>
      </c>
      <c r="B1086" s="115"/>
      <c r="C1086" s="82" t="s">
        <v>25</v>
      </c>
      <c r="D1086" s="82" t="n">
        <v>1</v>
      </c>
      <c r="E1086" s="98" t="n">
        <v>200</v>
      </c>
      <c r="F1086" s="88" t="n">
        <v>40.59</v>
      </c>
      <c r="G1086" s="74" t="n">
        <v>6900</v>
      </c>
      <c r="H1086" s="75" t="s">
        <v>919</v>
      </c>
      <c r="I1086" s="119" t="s">
        <v>225</v>
      </c>
      <c r="J1086" s="93" t="s">
        <v>1209</v>
      </c>
      <c r="K1086" s="103" t="s">
        <v>112</v>
      </c>
      <c r="L1086" s="228" t="n">
        <v>77</v>
      </c>
      <c r="M1086" s="80" t="n">
        <f aca="false">(D1086*F1086)*B1086</f>
        <v>0</v>
      </c>
    </row>
    <row r="1087" customFormat="false" ht="12.75" hidden="false" customHeight="false" outlineLevel="0" collapsed="false">
      <c r="A1087" s="81" t="n">
        <v>40253</v>
      </c>
      <c r="B1087" s="115"/>
      <c r="C1087" s="82" t="s">
        <v>25</v>
      </c>
      <c r="D1087" s="82" t="n">
        <v>1</v>
      </c>
      <c r="E1087" s="98" t="n">
        <v>200</v>
      </c>
      <c r="F1087" s="88" t="n">
        <v>31.29</v>
      </c>
      <c r="G1087" s="74" t="n">
        <v>5319</v>
      </c>
      <c r="H1087" s="75" t="s">
        <v>919</v>
      </c>
      <c r="I1087" s="119" t="s">
        <v>225</v>
      </c>
      <c r="J1087" s="93" t="s">
        <v>1210</v>
      </c>
      <c r="K1087" s="103" t="s">
        <v>112</v>
      </c>
      <c r="L1087" s="228" t="n">
        <v>77</v>
      </c>
      <c r="M1087" s="80" t="n">
        <f aca="false">(D1087*F1087)*B1087</f>
        <v>0</v>
      </c>
    </row>
    <row r="1088" customFormat="false" ht="12.75" hidden="false" customHeight="false" outlineLevel="0" collapsed="false">
      <c r="A1088" s="81" t="n">
        <v>40254</v>
      </c>
      <c r="B1088" s="115"/>
      <c r="C1088" s="82" t="s">
        <v>25</v>
      </c>
      <c r="D1088" s="82" t="n">
        <v>1</v>
      </c>
      <c r="E1088" s="98" t="n">
        <v>200</v>
      </c>
      <c r="F1088" s="88" t="n">
        <v>37.68</v>
      </c>
      <c r="G1088" s="74" t="n">
        <v>6406</v>
      </c>
      <c r="H1088" s="75" t="s">
        <v>919</v>
      </c>
      <c r="I1088" s="119" t="s">
        <v>225</v>
      </c>
      <c r="J1088" s="93" t="s">
        <v>226</v>
      </c>
      <c r="K1088" s="103" t="s">
        <v>112</v>
      </c>
      <c r="L1088" s="228" t="n">
        <v>77</v>
      </c>
      <c r="M1088" s="80" t="n">
        <f aca="false">(D1088*F1088)*B1088</f>
        <v>0</v>
      </c>
    </row>
    <row r="1089" customFormat="false" ht="12.75" hidden="false" customHeight="false" outlineLevel="0" collapsed="false">
      <c r="A1089" s="81" t="n">
        <v>40271</v>
      </c>
      <c r="B1089" s="115"/>
      <c r="C1089" s="82" t="s">
        <v>25</v>
      </c>
      <c r="D1089" s="82" t="n">
        <v>1</v>
      </c>
      <c r="E1089" s="98" t="n">
        <v>200</v>
      </c>
      <c r="F1089" s="88" t="n">
        <v>29.69</v>
      </c>
      <c r="G1089" s="74" t="n">
        <v>5047</v>
      </c>
      <c r="H1089" s="75" t="s">
        <v>919</v>
      </c>
      <c r="I1089" s="119" t="s">
        <v>1211</v>
      </c>
      <c r="J1089" s="93" t="s">
        <v>1212</v>
      </c>
      <c r="K1089" s="103" t="s">
        <v>112</v>
      </c>
      <c r="L1089" s="228" t="n">
        <v>77</v>
      </c>
      <c r="M1089" s="80" t="n">
        <f aca="false">(D1089*F1089)*B1089</f>
        <v>0</v>
      </c>
    </row>
    <row r="1090" customFormat="false" ht="12.75" hidden="false" customHeight="false" outlineLevel="0" collapsed="false">
      <c r="A1090" s="81" t="n">
        <v>40272</v>
      </c>
      <c r="B1090" s="115"/>
      <c r="C1090" s="82" t="s">
        <v>25</v>
      </c>
      <c r="D1090" s="82" t="n">
        <v>1</v>
      </c>
      <c r="E1090" s="98" t="n">
        <v>200</v>
      </c>
      <c r="F1090" s="88" t="n">
        <v>31.29</v>
      </c>
      <c r="G1090" s="74" t="n">
        <v>5319</v>
      </c>
      <c r="H1090" s="75" t="s">
        <v>919</v>
      </c>
      <c r="I1090" s="119" t="s">
        <v>1211</v>
      </c>
      <c r="J1090" s="93" t="s">
        <v>516</v>
      </c>
      <c r="K1090" s="103" t="s">
        <v>112</v>
      </c>
      <c r="L1090" s="228" t="n">
        <v>77</v>
      </c>
      <c r="M1090" s="80" t="n">
        <f aca="false">(D1090*F1090)*B1090</f>
        <v>0</v>
      </c>
    </row>
    <row r="1091" customFormat="false" ht="12.75" hidden="false" customHeight="false" outlineLevel="0" collapsed="false">
      <c r="A1091" s="81" t="n">
        <v>40273</v>
      </c>
      <c r="B1091" s="115"/>
      <c r="C1091" s="82" t="s">
        <v>25</v>
      </c>
      <c r="D1091" s="82" t="n">
        <v>1</v>
      </c>
      <c r="E1091" s="98" t="n">
        <v>200</v>
      </c>
      <c r="F1091" s="88" t="n">
        <v>31.29</v>
      </c>
      <c r="G1091" s="74" t="n">
        <v>5319</v>
      </c>
      <c r="H1091" s="75" t="s">
        <v>919</v>
      </c>
      <c r="I1091" s="119" t="s">
        <v>1211</v>
      </c>
      <c r="J1091" s="93" t="s">
        <v>1213</v>
      </c>
      <c r="K1091" s="103" t="s">
        <v>112</v>
      </c>
      <c r="L1091" s="228" t="n">
        <v>77</v>
      </c>
      <c r="M1091" s="80" t="n">
        <f aca="false">(D1091*F1091)*B1091</f>
        <v>0</v>
      </c>
    </row>
    <row r="1092" customFormat="false" ht="12.75" hidden="false" customHeight="false" outlineLevel="0" collapsed="false">
      <c r="A1092" s="81" t="n">
        <v>40274</v>
      </c>
      <c r="B1092" s="115"/>
      <c r="C1092" s="82" t="s">
        <v>25</v>
      </c>
      <c r="D1092" s="82" t="n">
        <v>1</v>
      </c>
      <c r="E1092" s="98" t="n">
        <v>200</v>
      </c>
      <c r="F1092" s="88" t="n">
        <v>34.24</v>
      </c>
      <c r="G1092" s="74" t="n">
        <v>5821</v>
      </c>
      <c r="H1092" s="75" t="s">
        <v>919</v>
      </c>
      <c r="I1092" s="119" t="s">
        <v>1211</v>
      </c>
      <c r="J1092" s="93" t="s">
        <v>1214</v>
      </c>
      <c r="K1092" s="103" t="s">
        <v>112</v>
      </c>
      <c r="L1092" s="228" t="n">
        <v>77</v>
      </c>
      <c r="M1092" s="80" t="n">
        <f aca="false">(D1092*F1092)*B1092</f>
        <v>0</v>
      </c>
    </row>
    <row r="1093" customFormat="false" ht="12.75" hidden="false" customHeight="false" outlineLevel="0" collapsed="false">
      <c r="A1093" s="81" t="n">
        <v>40281</v>
      </c>
      <c r="B1093" s="115"/>
      <c r="C1093" s="82" t="s">
        <v>25</v>
      </c>
      <c r="D1093" s="82" t="n">
        <v>1</v>
      </c>
      <c r="E1093" s="98" t="n">
        <v>200</v>
      </c>
      <c r="F1093" s="88" t="n">
        <v>31.29</v>
      </c>
      <c r="G1093" s="74" t="n">
        <v>5319</v>
      </c>
      <c r="H1093" s="75" t="s">
        <v>919</v>
      </c>
      <c r="I1093" s="119" t="s">
        <v>1211</v>
      </c>
      <c r="J1093" s="93" t="s">
        <v>1215</v>
      </c>
      <c r="K1093" s="103" t="s">
        <v>112</v>
      </c>
      <c r="L1093" s="228" t="n">
        <v>77</v>
      </c>
      <c r="M1093" s="80" t="n">
        <f aca="false">(D1093*F1093)*B1093</f>
        <v>0</v>
      </c>
    </row>
    <row r="1094" customFormat="false" ht="12.75" hidden="false" customHeight="false" outlineLevel="0" collapsed="false">
      <c r="A1094" s="81" t="n">
        <v>40282</v>
      </c>
      <c r="B1094" s="115"/>
      <c r="C1094" s="82" t="s">
        <v>25</v>
      </c>
      <c r="D1094" s="82" t="n">
        <v>1</v>
      </c>
      <c r="E1094" s="98" t="n">
        <v>200</v>
      </c>
      <c r="F1094" s="88" t="n">
        <v>31.29</v>
      </c>
      <c r="G1094" s="74" t="n">
        <v>5319</v>
      </c>
      <c r="H1094" s="75" t="s">
        <v>919</v>
      </c>
      <c r="I1094" s="119" t="s">
        <v>1211</v>
      </c>
      <c r="J1094" s="93" t="s">
        <v>1216</v>
      </c>
      <c r="K1094" s="103" t="s">
        <v>112</v>
      </c>
      <c r="L1094" s="228" t="n">
        <v>77</v>
      </c>
      <c r="M1094" s="80" t="n">
        <f aca="false">(D1094*F1094)*B1094</f>
        <v>0</v>
      </c>
    </row>
    <row r="1095" customFormat="false" ht="12.75" hidden="false" customHeight="false" outlineLevel="0" collapsed="false">
      <c r="A1095" s="81" t="n">
        <v>40283</v>
      </c>
      <c r="B1095" s="115"/>
      <c r="C1095" s="82" t="s">
        <v>25</v>
      </c>
      <c r="D1095" s="82" t="n">
        <v>1</v>
      </c>
      <c r="E1095" s="98" t="n">
        <v>200</v>
      </c>
      <c r="F1095" s="88" t="n">
        <v>37.41</v>
      </c>
      <c r="G1095" s="74" t="n">
        <v>6360</v>
      </c>
      <c r="H1095" s="75" t="s">
        <v>919</v>
      </c>
      <c r="I1095" s="119" t="s">
        <v>1217</v>
      </c>
      <c r="J1095" s="93" t="s">
        <v>1218</v>
      </c>
      <c r="K1095" s="103" t="s">
        <v>112</v>
      </c>
      <c r="L1095" s="228" t="n">
        <v>77</v>
      </c>
      <c r="M1095" s="80" t="n">
        <f aca="false">(D1095*F1095)*B1095</f>
        <v>0</v>
      </c>
    </row>
    <row r="1096" customFormat="false" ht="12.75" hidden="false" customHeight="false" outlineLevel="0" collapsed="false">
      <c r="A1096" s="81" t="n">
        <v>40284</v>
      </c>
      <c r="B1096" s="115"/>
      <c r="C1096" s="82" t="s">
        <v>25</v>
      </c>
      <c r="D1096" s="82" t="n">
        <v>1</v>
      </c>
      <c r="E1096" s="98" t="n">
        <v>200</v>
      </c>
      <c r="F1096" s="88" t="n">
        <v>31.29</v>
      </c>
      <c r="G1096" s="74" t="n">
        <v>5319</v>
      </c>
      <c r="H1096" s="75" t="s">
        <v>919</v>
      </c>
      <c r="I1096" s="119" t="s">
        <v>1211</v>
      </c>
      <c r="J1096" s="93" t="s">
        <v>1219</v>
      </c>
      <c r="K1096" s="103" t="s">
        <v>112</v>
      </c>
      <c r="L1096" s="228" t="n">
        <v>77</v>
      </c>
      <c r="M1096" s="80" t="n">
        <f aca="false">(D1096*F1096)*B1096</f>
        <v>0</v>
      </c>
    </row>
    <row r="1097" customFormat="false" ht="12.75" hidden="false" customHeight="false" outlineLevel="0" collapsed="false">
      <c r="A1097" s="81" t="n">
        <v>40291</v>
      </c>
      <c r="B1097" s="115"/>
      <c r="C1097" s="82" t="s">
        <v>25</v>
      </c>
      <c r="D1097" s="82" t="n">
        <v>1</v>
      </c>
      <c r="E1097" s="98" t="n">
        <v>200</v>
      </c>
      <c r="F1097" s="88" t="n">
        <v>31.29</v>
      </c>
      <c r="G1097" s="74" t="n">
        <v>5319</v>
      </c>
      <c r="H1097" s="75" t="s">
        <v>919</v>
      </c>
      <c r="I1097" s="119" t="s">
        <v>1211</v>
      </c>
      <c r="J1097" s="93" t="s">
        <v>1220</v>
      </c>
      <c r="K1097" s="103" t="s">
        <v>112</v>
      </c>
      <c r="L1097" s="117" t="n">
        <v>78</v>
      </c>
      <c r="M1097" s="80" t="n">
        <f aca="false">(D1097*F1097)*B1097</f>
        <v>0</v>
      </c>
    </row>
    <row r="1098" customFormat="false" ht="12.75" hidden="false" customHeight="false" outlineLevel="0" collapsed="false">
      <c r="A1098" s="81" t="n">
        <v>40292</v>
      </c>
      <c r="B1098" s="115"/>
      <c r="C1098" s="82" t="s">
        <v>25</v>
      </c>
      <c r="D1098" s="82" t="n">
        <v>1</v>
      </c>
      <c r="E1098" s="98" t="n">
        <v>200</v>
      </c>
      <c r="F1098" s="88" t="n">
        <v>37.41</v>
      </c>
      <c r="G1098" s="74" t="n">
        <v>6360</v>
      </c>
      <c r="H1098" s="75" t="s">
        <v>919</v>
      </c>
      <c r="I1098" s="119" t="s">
        <v>1211</v>
      </c>
      <c r="J1098" s="93" t="s">
        <v>517</v>
      </c>
      <c r="K1098" s="103" t="s">
        <v>112</v>
      </c>
      <c r="L1098" s="117" t="n">
        <v>78</v>
      </c>
      <c r="M1098" s="80" t="n">
        <f aca="false">(D1098*F1098)*B1098</f>
        <v>0</v>
      </c>
    </row>
    <row r="1099" customFormat="false" ht="12.75" hidden="false" customHeight="false" outlineLevel="0" collapsed="false">
      <c r="A1099" s="81" t="n">
        <v>40293</v>
      </c>
      <c r="B1099" s="115"/>
      <c r="C1099" s="82" t="s">
        <v>25</v>
      </c>
      <c r="D1099" s="82" t="n">
        <v>1</v>
      </c>
      <c r="E1099" s="98" t="n">
        <v>200</v>
      </c>
      <c r="F1099" s="88" t="n">
        <v>31.29</v>
      </c>
      <c r="G1099" s="74" t="n">
        <v>5319</v>
      </c>
      <c r="H1099" s="75" t="s">
        <v>919</v>
      </c>
      <c r="I1099" s="119" t="s">
        <v>1211</v>
      </c>
      <c r="J1099" s="93" t="s">
        <v>1221</v>
      </c>
      <c r="K1099" s="103" t="s">
        <v>112</v>
      </c>
      <c r="L1099" s="117" t="n">
        <v>78</v>
      </c>
      <c r="M1099" s="80" t="n">
        <f aca="false">(D1099*F1099)*B1099</f>
        <v>0</v>
      </c>
    </row>
    <row r="1100" customFormat="false" ht="12.75" hidden="false" customHeight="false" outlineLevel="0" collapsed="false">
      <c r="A1100" s="81" t="n">
        <v>40294</v>
      </c>
      <c r="B1100" s="115"/>
      <c r="C1100" s="82" t="s">
        <v>25</v>
      </c>
      <c r="D1100" s="82" t="n">
        <v>1</v>
      </c>
      <c r="E1100" s="98" t="n">
        <v>200</v>
      </c>
      <c r="F1100" s="88" t="n">
        <v>31.29</v>
      </c>
      <c r="G1100" s="74" t="n">
        <v>5319</v>
      </c>
      <c r="H1100" s="75" t="s">
        <v>919</v>
      </c>
      <c r="I1100" s="119" t="s">
        <v>1211</v>
      </c>
      <c r="J1100" s="93" t="s">
        <v>1222</v>
      </c>
      <c r="K1100" s="103" t="s">
        <v>112</v>
      </c>
      <c r="L1100" s="117" t="n">
        <v>78</v>
      </c>
      <c r="M1100" s="80" t="n">
        <f aca="false">(D1100*F1100)*B1100</f>
        <v>0</v>
      </c>
    </row>
    <row r="1101" customFormat="false" ht="12.75" hidden="false" customHeight="false" outlineLevel="0" collapsed="false">
      <c r="A1101" s="226"/>
      <c r="B1101" s="81"/>
      <c r="C1101" s="91"/>
      <c r="D1101" s="91"/>
      <c r="E1101" s="91"/>
      <c r="F1101" s="67"/>
      <c r="G1101" s="74" t="n">
        <v>0</v>
      </c>
      <c r="H1101" s="100"/>
      <c r="I1101" s="91"/>
      <c r="J1101" s="63" t="s">
        <v>1013</v>
      </c>
      <c r="K1101" s="92"/>
      <c r="L1101" s="131"/>
      <c r="M1101" s="97" t="s">
        <v>4</v>
      </c>
    </row>
    <row r="1102" customFormat="false" ht="12.75" hidden="false" customHeight="false" outlineLevel="0" collapsed="false">
      <c r="A1102" s="135" t="n">
        <v>40501</v>
      </c>
      <c r="B1102" s="115"/>
      <c r="C1102" s="71" t="s">
        <v>25</v>
      </c>
      <c r="D1102" s="71" t="n">
        <v>1</v>
      </c>
      <c r="E1102" s="72" t="n">
        <v>150</v>
      </c>
      <c r="F1102" s="73" t="n">
        <v>38.01</v>
      </c>
      <c r="G1102" s="74" t="n">
        <v>6462</v>
      </c>
      <c r="H1102" s="75" t="s">
        <v>919</v>
      </c>
      <c r="I1102" s="76" t="s">
        <v>1211</v>
      </c>
      <c r="J1102" s="116" t="s">
        <v>1223</v>
      </c>
      <c r="K1102" s="78" t="s">
        <v>29</v>
      </c>
      <c r="L1102" s="117" t="n">
        <v>78</v>
      </c>
      <c r="M1102" s="80" t="n">
        <f aca="false">(D1102*F1102)*B1102</f>
        <v>0</v>
      </c>
    </row>
    <row r="1103" customFormat="false" ht="12.75" hidden="false" customHeight="false" outlineLevel="0" collapsed="false">
      <c r="A1103" s="81" t="n">
        <v>40502</v>
      </c>
      <c r="B1103" s="115"/>
      <c r="C1103" s="82" t="s">
        <v>25</v>
      </c>
      <c r="D1103" s="82" t="n">
        <v>1</v>
      </c>
      <c r="E1103" s="72" t="n">
        <v>150</v>
      </c>
      <c r="F1103" s="88" t="n">
        <v>32.3</v>
      </c>
      <c r="G1103" s="74" t="n">
        <v>5491</v>
      </c>
      <c r="H1103" s="75" t="s">
        <v>919</v>
      </c>
      <c r="I1103" s="119" t="s">
        <v>1211</v>
      </c>
      <c r="J1103" s="93" t="s">
        <v>1083</v>
      </c>
      <c r="K1103" s="103" t="s">
        <v>29</v>
      </c>
      <c r="L1103" s="117" t="n">
        <v>78</v>
      </c>
      <c r="M1103" s="80" t="n">
        <f aca="false">(D1103*F1103)*B1103</f>
        <v>0</v>
      </c>
    </row>
    <row r="1104" customFormat="false" ht="12.75" hidden="false" customHeight="false" outlineLevel="0" collapsed="false">
      <c r="A1104" s="81" t="n">
        <v>40505</v>
      </c>
      <c r="B1104" s="115"/>
      <c r="C1104" s="82" t="s">
        <v>25</v>
      </c>
      <c r="D1104" s="82" t="n">
        <v>1</v>
      </c>
      <c r="E1104" s="72" t="n">
        <v>150</v>
      </c>
      <c r="F1104" s="88" t="n">
        <v>35.63</v>
      </c>
      <c r="G1104" s="74" t="n">
        <v>6057</v>
      </c>
      <c r="H1104" s="75" t="s">
        <v>919</v>
      </c>
      <c r="I1104" s="119" t="s">
        <v>1211</v>
      </c>
      <c r="J1104" s="93" t="s">
        <v>1224</v>
      </c>
      <c r="K1104" s="103" t="s">
        <v>29</v>
      </c>
      <c r="L1104" s="117" t="n">
        <v>78</v>
      </c>
      <c r="M1104" s="80" t="n">
        <f aca="false">(D1104*F1104)*B1104</f>
        <v>0</v>
      </c>
    </row>
    <row r="1105" customFormat="false" ht="12.75" hidden="false" customHeight="false" outlineLevel="0" collapsed="false">
      <c r="A1105" s="81" t="n">
        <v>40504</v>
      </c>
      <c r="B1105" s="115"/>
      <c r="C1105" s="82" t="s">
        <v>25</v>
      </c>
      <c r="D1105" s="82" t="n">
        <v>1</v>
      </c>
      <c r="E1105" s="72" t="n">
        <v>150</v>
      </c>
      <c r="F1105" s="88" t="n">
        <v>32.3</v>
      </c>
      <c r="G1105" s="74" t="n">
        <v>5491</v>
      </c>
      <c r="H1105" s="75" t="s">
        <v>919</v>
      </c>
      <c r="I1105" s="119" t="s">
        <v>1211</v>
      </c>
      <c r="J1105" s="93" t="s">
        <v>133</v>
      </c>
      <c r="K1105" s="103" t="s">
        <v>29</v>
      </c>
      <c r="L1105" s="117" t="n">
        <v>78</v>
      </c>
      <c r="M1105" s="80" t="n">
        <f aca="false">(D1105*F1105)*B1105</f>
        <v>0</v>
      </c>
    </row>
    <row r="1106" customFormat="false" ht="12.75" hidden="false" customHeight="false" outlineLevel="0" collapsed="false">
      <c r="A1106" s="81" t="n">
        <v>40511</v>
      </c>
      <c r="B1106" s="115"/>
      <c r="C1106" s="82" t="s">
        <v>25</v>
      </c>
      <c r="D1106" s="82" t="n">
        <v>1</v>
      </c>
      <c r="E1106" s="72" t="n">
        <v>150</v>
      </c>
      <c r="F1106" s="88" t="n">
        <v>28.7</v>
      </c>
      <c r="G1106" s="74" t="n">
        <v>4879</v>
      </c>
      <c r="H1106" s="75" t="s">
        <v>919</v>
      </c>
      <c r="I1106" s="119" t="s">
        <v>1211</v>
      </c>
      <c r="J1106" s="93" t="s">
        <v>1225</v>
      </c>
      <c r="K1106" s="103" t="s">
        <v>29</v>
      </c>
      <c r="L1106" s="117" t="n">
        <v>78</v>
      </c>
      <c r="M1106" s="80" t="n">
        <f aca="false">(D1106*F1106)*B1106</f>
        <v>0</v>
      </c>
    </row>
    <row r="1107" customFormat="false" ht="12.75" hidden="false" customHeight="false" outlineLevel="0" collapsed="false">
      <c r="A1107" s="81" t="n">
        <v>40512</v>
      </c>
      <c r="B1107" s="115"/>
      <c r="C1107" s="82" t="s">
        <v>25</v>
      </c>
      <c r="D1107" s="82" t="n">
        <v>1</v>
      </c>
      <c r="E1107" s="72" t="n">
        <v>150</v>
      </c>
      <c r="F1107" s="88" t="n">
        <v>32.3</v>
      </c>
      <c r="G1107" s="74" t="n">
        <v>5491</v>
      </c>
      <c r="H1107" s="75" t="s">
        <v>919</v>
      </c>
      <c r="I1107" s="119" t="s">
        <v>1211</v>
      </c>
      <c r="J1107" s="93" t="s">
        <v>516</v>
      </c>
      <c r="K1107" s="103" t="s">
        <v>29</v>
      </c>
      <c r="L1107" s="117" t="n">
        <v>78</v>
      </c>
      <c r="M1107" s="80" t="n">
        <f aca="false">(D1107*F1107)*B1107</f>
        <v>0</v>
      </c>
    </row>
    <row r="1108" customFormat="false" ht="12.75" hidden="false" customHeight="false" outlineLevel="0" collapsed="false">
      <c r="A1108" s="81" t="n">
        <v>40513</v>
      </c>
      <c r="B1108" s="115"/>
      <c r="C1108" s="82" t="s">
        <v>25</v>
      </c>
      <c r="D1108" s="82" t="n">
        <v>1</v>
      </c>
      <c r="E1108" s="72" t="n">
        <v>150</v>
      </c>
      <c r="F1108" s="88" t="n">
        <v>28.7</v>
      </c>
      <c r="G1108" s="74" t="n">
        <v>4879</v>
      </c>
      <c r="H1108" s="75" t="s">
        <v>919</v>
      </c>
      <c r="I1108" s="119" t="s">
        <v>1211</v>
      </c>
      <c r="J1108" s="1" t="s">
        <v>1222</v>
      </c>
      <c r="K1108" s="103" t="s">
        <v>29</v>
      </c>
      <c r="L1108" s="117" t="n">
        <v>78</v>
      </c>
      <c r="M1108" s="80" t="n">
        <f aca="false">(D1108*F1108)*B1108</f>
        <v>0</v>
      </c>
    </row>
    <row r="1109" customFormat="false" ht="12.75" hidden="false" customHeight="false" outlineLevel="0" collapsed="false">
      <c r="A1109" s="81" t="n">
        <v>40514</v>
      </c>
      <c r="B1109" s="115"/>
      <c r="C1109" s="82" t="s">
        <v>25</v>
      </c>
      <c r="D1109" s="82" t="n">
        <v>1</v>
      </c>
      <c r="E1109" s="72" t="n">
        <v>150</v>
      </c>
      <c r="F1109" s="88" t="n">
        <v>31.1</v>
      </c>
      <c r="G1109" s="74" t="n">
        <v>5287</v>
      </c>
      <c r="H1109" s="75" t="s">
        <v>919</v>
      </c>
      <c r="I1109" s="119" t="s">
        <v>1211</v>
      </c>
      <c r="J1109" s="93" t="s">
        <v>1221</v>
      </c>
      <c r="K1109" s="103" t="s">
        <v>29</v>
      </c>
      <c r="L1109" s="117" t="n">
        <v>78</v>
      </c>
      <c r="M1109" s="80" t="n">
        <f aca="false">(D1109*F1109)*B1109</f>
        <v>0</v>
      </c>
    </row>
    <row r="1110" customFormat="false" ht="12.75" hidden="false" customHeight="false" outlineLevel="0" collapsed="false">
      <c r="A1110" s="81" t="n">
        <v>40531</v>
      </c>
      <c r="B1110" s="115"/>
      <c r="C1110" s="82" t="s">
        <v>25</v>
      </c>
      <c r="D1110" s="82" t="n">
        <v>1</v>
      </c>
      <c r="E1110" s="72" t="n">
        <v>150</v>
      </c>
      <c r="F1110" s="88" t="n">
        <v>28.7</v>
      </c>
      <c r="G1110" s="74" t="n">
        <v>4879</v>
      </c>
      <c r="H1110" s="75" t="s">
        <v>919</v>
      </c>
      <c r="I1110" s="119" t="s">
        <v>225</v>
      </c>
      <c r="J1110" s="93" t="s">
        <v>1208</v>
      </c>
      <c r="K1110" s="103" t="s">
        <v>29</v>
      </c>
      <c r="L1110" s="117" t="n">
        <v>78</v>
      </c>
      <c r="M1110" s="80" t="n">
        <f aca="false">(D1110*F1110)*B1110</f>
        <v>0</v>
      </c>
    </row>
    <row r="1111" customFormat="false" ht="12.75" hidden="false" customHeight="false" outlineLevel="0" collapsed="false">
      <c r="A1111" s="81" t="n">
        <v>40532</v>
      </c>
      <c r="B1111" s="115"/>
      <c r="C1111" s="82" t="s">
        <v>25</v>
      </c>
      <c r="D1111" s="82" t="n">
        <v>1</v>
      </c>
      <c r="E1111" s="72" t="n">
        <v>150</v>
      </c>
      <c r="F1111" s="88" t="n">
        <v>33.25</v>
      </c>
      <c r="G1111" s="74" t="n">
        <v>5653</v>
      </c>
      <c r="H1111" s="75" t="s">
        <v>919</v>
      </c>
      <c r="I1111" s="119" t="s">
        <v>225</v>
      </c>
      <c r="J1111" s="93" t="s">
        <v>1209</v>
      </c>
      <c r="K1111" s="103" t="s">
        <v>29</v>
      </c>
      <c r="L1111" s="117" t="n">
        <v>78</v>
      </c>
      <c r="M1111" s="80" t="n">
        <f aca="false">(D1111*F1111)*B1111</f>
        <v>0</v>
      </c>
    </row>
    <row r="1112" customFormat="false" ht="12.75" hidden="false" customHeight="false" outlineLevel="0" collapsed="false">
      <c r="A1112" s="81" t="n">
        <v>40533</v>
      </c>
      <c r="B1112" s="115"/>
      <c r="C1112" s="82" t="s">
        <v>25</v>
      </c>
      <c r="D1112" s="82" t="n">
        <v>1</v>
      </c>
      <c r="E1112" s="72" t="n">
        <v>150</v>
      </c>
      <c r="F1112" s="88" t="n">
        <v>28.7</v>
      </c>
      <c r="G1112" s="74" t="n">
        <v>4879</v>
      </c>
      <c r="H1112" s="75" t="s">
        <v>919</v>
      </c>
      <c r="I1112" s="119" t="s">
        <v>225</v>
      </c>
      <c r="J1112" s="1" t="s">
        <v>1210</v>
      </c>
      <c r="K1112" s="103" t="s">
        <v>29</v>
      </c>
      <c r="L1112" s="117" t="n">
        <v>78</v>
      </c>
      <c r="M1112" s="80" t="n">
        <f aca="false">(D1112*F1112)*B1112</f>
        <v>0</v>
      </c>
    </row>
    <row r="1113" customFormat="false" ht="12.75" hidden="false" customHeight="false" outlineLevel="0" collapsed="false">
      <c r="A1113" s="81" t="n">
        <v>40534</v>
      </c>
      <c r="B1113" s="115"/>
      <c r="C1113" s="82" t="s">
        <v>25</v>
      </c>
      <c r="D1113" s="82" t="n">
        <v>1</v>
      </c>
      <c r="E1113" s="72" t="n">
        <v>150</v>
      </c>
      <c r="F1113" s="88" t="n">
        <v>31.1</v>
      </c>
      <c r="G1113" s="74" t="n">
        <v>5287</v>
      </c>
      <c r="H1113" s="75" t="s">
        <v>919</v>
      </c>
      <c r="I1113" s="119" t="s">
        <v>225</v>
      </c>
      <c r="J1113" s="93" t="s">
        <v>226</v>
      </c>
      <c r="K1113" s="103" t="s">
        <v>29</v>
      </c>
      <c r="L1113" s="117" t="n">
        <v>78</v>
      </c>
      <c r="M1113" s="80" t="n">
        <f aca="false">(D1113*F1113)*B1113</f>
        <v>0</v>
      </c>
    </row>
    <row r="1114" customFormat="false" ht="12.75" hidden="false" customHeight="false" outlineLevel="0" collapsed="false">
      <c r="A1114" s="81" t="n">
        <v>40551</v>
      </c>
      <c r="B1114" s="115"/>
      <c r="C1114" s="82" t="s">
        <v>25</v>
      </c>
      <c r="D1114" s="82" t="n">
        <v>1</v>
      </c>
      <c r="E1114" s="72" t="n">
        <v>150</v>
      </c>
      <c r="F1114" s="88" t="n">
        <v>35.63</v>
      </c>
      <c r="G1114" s="74" t="n">
        <v>6057</v>
      </c>
      <c r="H1114" s="75" t="s">
        <v>919</v>
      </c>
      <c r="I1114" s="119" t="s">
        <v>121</v>
      </c>
      <c r="J1114" s="93" t="s">
        <v>1226</v>
      </c>
      <c r="K1114" s="103" t="s">
        <v>29</v>
      </c>
      <c r="L1114" s="117" t="n">
        <v>79</v>
      </c>
      <c r="M1114" s="80" t="n">
        <f aca="false">(D1114*F1114)*B1114</f>
        <v>0</v>
      </c>
    </row>
    <row r="1115" customFormat="false" ht="12.75" hidden="false" customHeight="false" outlineLevel="0" collapsed="false">
      <c r="A1115" s="81" t="n">
        <v>40552</v>
      </c>
      <c r="B1115" s="115"/>
      <c r="C1115" s="82" t="s">
        <v>25</v>
      </c>
      <c r="D1115" s="82" t="n">
        <v>1</v>
      </c>
      <c r="E1115" s="72" t="n">
        <v>150</v>
      </c>
      <c r="F1115" s="88" t="n">
        <v>38.01</v>
      </c>
      <c r="G1115" s="74" t="n">
        <v>6462</v>
      </c>
      <c r="H1115" s="75" t="s">
        <v>919</v>
      </c>
      <c r="I1115" s="119" t="s">
        <v>1172</v>
      </c>
      <c r="J1115" s="93" t="s">
        <v>496</v>
      </c>
      <c r="K1115" s="103" t="s">
        <v>29</v>
      </c>
      <c r="L1115" s="117" t="n">
        <v>79</v>
      </c>
      <c r="M1115" s="80" t="n">
        <f aca="false">(D1115*F1115)*B1115</f>
        <v>0</v>
      </c>
    </row>
    <row r="1116" customFormat="false" ht="12.75" hidden="false" customHeight="false" outlineLevel="0" collapsed="false">
      <c r="A1116" s="81" t="n">
        <v>40553</v>
      </c>
      <c r="B1116" s="115"/>
      <c r="C1116" s="82" t="s">
        <v>25</v>
      </c>
      <c r="D1116" s="82" t="n">
        <v>1</v>
      </c>
      <c r="E1116" s="72" t="n">
        <v>150</v>
      </c>
      <c r="F1116" s="88" t="n">
        <v>32.3</v>
      </c>
      <c r="G1116" s="74" t="n">
        <v>5491</v>
      </c>
      <c r="H1116" s="75" t="s">
        <v>919</v>
      </c>
      <c r="I1116" s="119" t="s">
        <v>1172</v>
      </c>
      <c r="J1116" s="93" t="s">
        <v>218</v>
      </c>
      <c r="K1116" s="103" t="s">
        <v>29</v>
      </c>
      <c r="L1116" s="117" t="n">
        <v>79</v>
      </c>
      <c r="M1116" s="80" t="n">
        <f aca="false">(D1116*F1116)*B1116</f>
        <v>0</v>
      </c>
    </row>
    <row r="1117" customFormat="false" ht="12.75" hidden="false" customHeight="false" outlineLevel="0" collapsed="false">
      <c r="A1117" s="81" t="n">
        <v>40554</v>
      </c>
      <c r="B1117" s="115"/>
      <c r="C1117" s="82" t="s">
        <v>25</v>
      </c>
      <c r="D1117" s="82" t="n">
        <v>1</v>
      </c>
      <c r="E1117" s="72" t="n">
        <v>150</v>
      </c>
      <c r="F1117" s="88" t="n">
        <v>32.3</v>
      </c>
      <c r="G1117" s="74" t="n">
        <v>5491</v>
      </c>
      <c r="H1117" s="75" t="s">
        <v>919</v>
      </c>
      <c r="I1117" s="119" t="s">
        <v>1172</v>
      </c>
      <c r="J1117" s="93" t="s">
        <v>1227</v>
      </c>
      <c r="K1117" s="103" t="s">
        <v>29</v>
      </c>
      <c r="L1117" s="117" t="n">
        <v>79</v>
      </c>
      <c r="M1117" s="80" t="n">
        <f aca="false">(D1117*F1117)*B1117</f>
        <v>0</v>
      </c>
    </row>
    <row r="1118" customFormat="false" ht="12.75" hidden="false" customHeight="false" outlineLevel="0" collapsed="false">
      <c r="A1118" s="81" t="n">
        <v>40561</v>
      </c>
      <c r="B1118" s="115"/>
      <c r="C1118" s="82" t="s">
        <v>25</v>
      </c>
      <c r="D1118" s="82" t="n">
        <v>1</v>
      </c>
      <c r="E1118" s="72" t="n">
        <v>150</v>
      </c>
      <c r="F1118" s="88" t="n">
        <v>29.9</v>
      </c>
      <c r="G1118" s="74" t="n">
        <v>5083</v>
      </c>
      <c r="H1118" s="75" t="s">
        <v>919</v>
      </c>
      <c r="I1118" s="119" t="s">
        <v>1172</v>
      </c>
      <c r="J1118" s="93" t="s">
        <v>216</v>
      </c>
      <c r="K1118" s="103" t="s">
        <v>29</v>
      </c>
      <c r="L1118" s="117" t="n">
        <v>79</v>
      </c>
      <c r="M1118" s="80" t="n">
        <f aca="false">(D1118*F1118)*B1118</f>
        <v>0</v>
      </c>
    </row>
    <row r="1119" customFormat="false" ht="12.75" hidden="false" customHeight="false" outlineLevel="0" collapsed="false">
      <c r="A1119" s="81" t="n">
        <v>40562</v>
      </c>
      <c r="B1119" s="115"/>
      <c r="C1119" s="82" t="s">
        <v>25</v>
      </c>
      <c r="D1119" s="82" t="n">
        <v>1</v>
      </c>
      <c r="E1119" s="72" t="n">
        <v>150</v>
      </c>
      <c r="F1119" s="88" t="n">
        <v>32.3</v>
      </c>
      <c r="G1119" s="74" t="n">
        <v>5491</v>
      </c>
      <c r="H1119" s="75" t="s">
        <v>919</v>
      </c>
      <c r="I1119" s="119" t="s">
        <v>1172</v>
      </c>
      <c r="J1119" s="93" t="s">
        <v>1043</v>
      </c>
      <c r="K1119" s="103" t="s">
        <v>29</v>
      </c>
      <c r="L1119" s="117" t="n">
        <v>79</v>
      </c>
      <c r="M1119" s="80" t="n">
        <f aca="false">(D1119*F1119)*B1119</f>
        <v>0</v>
      </c>
    </row>
    <row r="1120" customFormat="false" ht="12.75" hidden="false" customHeight="false" outlineLevel="0" collapsed="false">
      <c r="A1120" s="81" t="n">
        <v>40563</v>
      </c>
      <c r="B1120" s="115"/>
      <c r="C1120" s="82" t="s">
        <v>25</v>
      </c>
      <c r="D1120" s="82" t="n">
        <v>1</v>
      </c>
      <c r="E1120" s="72" t="n">
        <v>150</v>
      </c>
      <c r="F1120" s="88" t="n">
        <v>32.3</v>
      </c>
      <c r="G1120" s="74" t="n">
        <v>5491</v>
      </c>
      <c r="H1120" s="75" t="s">
        <v>919</v>
      </c>
      <c r="I1120" s="119" t="s">
        <v>1172</v>
      </c>
      <c r="J1120" s="93" t="s">
        <v>114</v>
      </c>
      <c r="K1120" s="103" t="s">
        <v>29</v>
      </c>
      <c r="L1120" s="117" t="n">
        <v>79</v>
      </c>
      <c r="M1120" s="80" t="n">
        <f aca="false">(D1120*F1120)*B1120</f>
        <v>0</v>
      </c>
    </row>
    <row r="1121" customFormat="false" ht="12.75" hidden="false" customHeight="false" outlineLevel="0" collapsed="false">
      <c r="A1121" s="81" t="n">
        <v>40564</v>
      </c>
      <c r="B1121" s="115"/>
      <c r="C1121" s="82" t="s">
        <v>25</v>
      </c>
      <c r="D1121" s="82" t="n">
        <v>1</v>
      </c>
      <c r="E1121" s="72" t="n">
        <v>150</v>
      </c>
      <c r="F1121" s="88" t="n">
        <v>31.1</v>
      </c>
      <c r="G1121" s="74" t="n">
        <v>5287</v>
      </c>
      <c r="H1121" s="75" t="s">
        <v>919</v>
      </c>
      <c r="I1121" s="119" t="s">
        <v>1172</v>
      </c>
      <c r="J1121" s="93" t="s">
        <v>111</v>
      </c>
      <c r="K1121" s="103" t="s">
        <v>29</v>
      </c>
      <c r="L1121" s="117" t="n">
        <v>79</v>
      </c>
      <c r="M1121" s="80" t="n">
        <f aca="false">(D1121*F1121)*B1121</f>
        <v>0</v>
      </c>
    </row>
    <row r="1122" customFormat="false" ht="12.75" hidden="false" customHeight="false" outlineLevel="0" collapsed="false">
      <c r="A1122" s="81" t="n">
        <v>40571</v>
      </c>
      <c r="B1122" s="115"/>
      <c r="C1122" s="82" t="s">
        <v>25</v>
      </c>
      <c r="D1122" s="82" t="n">
        <v>1</v>
      </c>
      <c r="E1122" s="72" t="n">
        <v>150</v>
      </c>
      <c r="F1122" s="88" t="n">
        <v>28.7</v>
      </c>
      <c r="G1122" s="74" t="n">
        <v>4879</v>
      </c>
      <c r="H1122" s="75" t="s">
        <v>919</v>
      </c>
      <c r="I1122" s="119" t="s">
        <v>1172</v>
      </c>
      <c r="J1122" s="93" t="s">
        <v>1228</v>
      </c>
      <c r="K1122" s="103" t="s">
        <v>29</v>
      </c>
      <c r="L1122" s="117" t="n">
        <v>79</v>
      </c>
      <c r="M1122" s="80" t="n">
        <f aca="false">(D1122*F1122)*B1122</f>
        <v>0</v>
      </c>
    </row>
    <row r="1123" customFormat="false" ht="12.75" hidden="false" customHeight="false" outlineLevel="0" collapsed="false">
      <c r="A1123" s="81" t="n">
        <v>40572</v>
      </c>
      <c r="B1123" s="115"/>
      <c r="C1123" s="82" t="s">
        <v>25</v>
      </c>
      <c r="D1123" s="82" t="n">
        <v>1</v>
      </c>
      <c r="E1123" s="72" t="n">
        <v>150</v>
      </c>
      <c r="F1123" s="88" t="n">
        <v>38.01</v>
      </c>
      <c r="G1123" s="74" t="n">
        <v>6462</v>
      </c>
      <c r="H1123" s="75" t="s">
        <v>919</v>
      </c>
      <c r="I1123" s="119" t="s">
        <v>1172</v>
      </c>
      <c r="J1123" s="93" t="s">
        <v>1229</v>
      </c>
      <c r="K1123" s="103" t="s">
        <v>29</v>
      </c>
      <c r="L1123" s="117" t="n">
        <v>79</v>
      </c>
      <c r="M1123" s="80" t="n">
        <f aca="false">(D1123*F1123)*B1123</f>
        <v>0</v>
      </c>
    </row>
    <row r="1124" customFormat="false" ht="12.75" hidden="false" customHeight="false" outlineLevel="0" collapsed="false">
      <c r="A1124" s="81" t="n">
        <v>40573</v>
      </c>
      <c r="B1124" s="115"/>
      <c r="C1124" s="82" t="s">
        <v>25</v>
      </c>
      <c r="D1124" s="82" t="n">
        <v>1</v>
      </c>
      <c r="E1124" s="72" t="n">
        <v>150</v>
      </c>
      <c r="F1124" s="88" t="n">
        <v>32.06</v>
      </c>
      <c r="G1124" s="74" t="n">
        <v>5450</v>
      </c>
      <c r="H1124" s="75" t="s">
        <v>919</v>
      </c>
      <c r="I1124" s="119" t="s">
        <v>1172</v>
      </c>
      <c r="J1124" s="93" t="s">
        <v>1230</v>
      </c>
      <c r="K1124" s="103" t="s">
        <v>29</v>
      </c>
      <c r="L1124" s="117" t="n">
        <v>79</v>
      </c>
      <c r="M1124" s="80" t="n">
        <f aca="false">(D1124*F1124)*B1124</f>
        <v>0</v>
      </c>
    </row>
    <row r="1125" customFormat="false" ht="12.75" hidden="false" customHeight="false" outlineLevel="0" collapsed="false">
      <c r="A1125" s="81" t="n">
        <v>40574</v>
      </c>
      <c r="B1125" s="115"/>
      <c r="C1125" s="82" t="s">
        <v>25</v>
      </c>
      <c r="D1125" s="82" t="n">
        <v>1</v>
      </c>
      <c r="E1125" s="72" t="n">
        <v>150</v>
      </c>
      <c r="F1125" s="88" t="n">
        <v>38.01</v>
      </c>
      <c r="G1125" s="74" t="n">
        <v>6462</v>
      </c>
      <c r="H1125" s="75" t="s">
        <v>919</v>
      </c>
      <c r="I1125" s="119" t="s">
        <v>1172</v>
      </c>
      <c r="J1125" s="93" t="s">
        <v>1231</v>
      </c>
      <c r="K1125" s="103" t="s">
        <v>29</v>
      </c>
      <c r="L1125" s="117" t="n">
        <v>79</v>
      </c>
      <c r="M1125" s="80" t="n">
        <f aca="false">(D1125*F1125)*B1125</f>
        <v>0</v>
      </c>
    </row>
    <row r="1126" customFormat="false" ht="12.75" hidden="false" customHeight="false" outlineLevel="0" collapsed="false">
      <c r="A1126" s="81" t="n">
        <v>40591</v>
      </c>
      <c r="B1126" s="115"/>
      <c r="C1126" s="71" t="s">
        <v>25</v>
      </c>
      <c r="D1126" s="71" t="n">
        <v>1</v>
      </c>
      <c r="E1126" s="72" t="n">
        <v>150</v>
      </c>
      <c r="F1126" s="88" t="n">
        <v>35.63</v>
      </c>
      <c r="G1126" s="74" t="n">
        <v>6057</v>
      </c>
      <c r="H1126" s="75" t="s">
        <v>919</v>
      </c>
      <c r="I1126" s="119" t="s">
        <v>35</v>
      </c>
      <c r="J1126" s="93" t="s">
        <v>1175</v>
      </c>
      <c r="K1126" s="103" t="s">
        <v>29</v>
      </c>
      <c r="L1126" s="117" t="n">
        <v>79</v>
      </c>
      <c r="M1126" s="80" t="n">
        <f aca="false">(D1126*F1126)*B1126</f>
        <v>0</v>
      </c>
    </row>
    <row r="1127" customFormat="false" ht="12.75" hidden="false" customHeight="false" outlineLevel="0" collapsed="false">
      <c r="A1127" s="81" t="n">
        <v>40592</v>
      </c>
      <c r="B1127" s="115"/>
      <c r="C1127" s="82" t="s">
        <v>25</v>
      </c>
      <c r="D1127" s="82" t="n">
        <v>1</v>
      </c>
      <c r="E1127" s="72" t="n">
        <v>150</v>
      </c>
      <c r="F1127" s="88" t="n">
        <v>38.01</v>
      </c>
      <c r="G1127" s="74" t="n">
        <v>6462</v>
      </c>
      <c r="H1127" s="75" t="s">
        <v>919</v>
      </c>
      <c r="I1127" s="119" t="s">
        <v>35</v>
      </c>
      <c r="J1127" s="93" t="s">
        <v>36</v>
      </c>
      <c r="K1127" s="103" t="s">
        <v>29</v>
      </c>
      <c r="L1127" s="117" t="n">
        <v>79</v>
      </c>
      <c r="M1127" s="80" t="n">
        <f aca="false">(D1127*F1127)*B1127</f>
        <v>0</v>
      </c>
    </row>
    <row r="1128" customFormat="false" ht="12.75" hidden="false" customHeight="false" outlineLevel="0" collapsed="false">
      <c r="A1128" s="81" t="n">
        <v>40593</v>
      </c>
      <c r="B1128" s="115"/>
      <c r="C1128" s="82" t="s">
        <v>25</v>
      </c>
      <c r="D1128" s="82" t="n">
        <v>1</v>
      </c>
      <c r="E1128" s="72" t="n">
        <v>150</v>
      </c>
      <c r="F1128" s="88" t="n">
        <v>34.44</v>
      </c>
      <c r="G1128" s="74" t="n">
        <v>5855</v>
      </c>
      <c r="H1128" s="75" t="s">
        <v>919</v>
      </c>
      <c r="I1128" s="119" t="s">
        <v>35</v>
      </c>
      <c r="J1128" s="93" t="s">
        <v>238</v>
      </c>
      <c r="K1128" s="103" t="s">
        <v>29</v>
      </c>
      <c r="L1128" s="117" t="n">
        <v>79</v>
      </c>
      <c r="M1128" s="80" t="n">
        <f aca="false">(D1128*F1128)*B1128</f>
        <v>0</v>
      </c>
    </row>
    <row r="1129" customFormat="false" ht="12.75" hidden="false" customHeight="false" outlineLevel="0" collapsed="false">
      <c r="A1129" s="81" t="n">
        <v>40594</v>
      </c>
      <c r="B1129" s="115"/>
      <c r="C1129" s="82" t="s">
        <v>25</v>
      </c>
      <c r="D1129" s="82" t="n">
        <v>1</v>
      </c>
      <c r="E1129" s="72" t="n">
        <v>150</v>
      </c>
      <c r="F1129" s="88" t="n">
        <v>35.63</v>
      </c>
      <c r="G1129" s="74" t="n">
        <v>6057</v>
      </c>
      <c r="H1129" s="75" t="s">
        <v>919</v>
      </c>
      <c r="I1129" s="119" t="s">
        <v>35</v>
      </c>
      <c r="J1129" s="93" t="s">
        <v>509</v>
      </c>
      <c r="K1129" s="103" t="s">
        <v>29</v>
      </c>
      <c r="L1129" s="117" t="n">
        <v>79</v>
      </c>
      <c r="M1129" s="80" t="n">
        <f aca="false">(D1129*F1129)*B1129</f>
        <v>0</v>
      </c>
    </row>
    <row r="1130" customFormat="false" ht="12.75" hidden="false" customHeight="false" outlineLevel="0" collapsed="false">
      <c r="A1130" s="81" t="n">
        <v>40611</v>
      </c>
      <c r="B1130" s="115"/>
      <c r="C1130" s="82" t="s">
        <v>25</v>
      </c>
      <c r="D1130" s="82" t="n">
        <v>1</v>
      </c>
      <c r="E1130" s="72" t="n">
        <v>150</v>
      </c>
      <c r="F1130" s="88" t="n">
        <v>38.01</v>
      </c>
      <c r="G1130" s="74" t="n">
        <v>6462</v>
      </c>
      <c r="H1130" s="75" t="s">
        <v>919</v>
      </c>
      <c r="I1130" s="119" t="s">
        <v>121</v>
      </c>
      <c r="J1130" s="93" t="s">
        <v>1176</v>
      </c>
      <c r="K1130" s="103" t="s">
        <v>29</v>
      </c>
      <c r="L1130" s="228" t="n">
        <v>80</v>
      </c>
      <c r="M1130" s="80" t="n">
        <f aca="false">(D1130*F1130)*B1130</f>
        <v>0</v>
      </c>
    </row>
    <row r="1131" customFormat="false" ht="12.75" hidden="false" customHeight="false" outlineLevel="0" collapsed="false">
      <c r="A1131" s="81" t="n">
        <v>40612</v>
      </c>
      <c r="B1131" s="115"/>
      <c r="C1131" s="82" t="s">
        <v>25</v>
      </c>
      <c r="D1131" s="82" t="n">
        <v>1</v>
      </c>
      <c r="E1131" s="72" t="n">
        <v>150</v>
      </c>
      <c r="F1131" s="88" t="n">
        <v>35.63</v>
      </c>
      <c r="G1131" s="74" t="n">
        <v>6057</v>
      </c>
      <c r="H1131" s="75" t="s">
        <v>919</v>
      </c>
      <c r="I1131" s="119" t="s">
        <v>121</v>
      </c>
      <c r="J1131" s="93" t="s">
        <v>1021</v>
      </c>
      <c r="K1131" s="103" t="s">
        <v>29</v>
      </c>
      <c r="L1131" s="228" t="n">
        <v>80</v>
      </c>
      <c r="M1131" s="80" t="n">
        <f aca="false">(D1131*F1131)*B1131</f>
        <v>0</v>
      </c>
    </row>
    <row r="1132" customFormat="false" ht="12.75" hidden="false" customHeight="false" outlineLevel="0" collapsed="false">
      <c r="A1132" s="81" t="n">
        <v>40613</v>
      </c>
      <c r="B1132" s="115"/>
      <c r="C1132" s="82" t="s">
        <v>25</v>
      </c>
      <c r="D1132" s="82" t="n">
        <v>1</v>
      </c>
      <c r="E1132" s="72" t="n">
        <v>150</v>
      </c>
      <c r="F1132" s="88" t="n">
        <v>38.01</v>
      </c>
      <c r="G1132" s="74" t="n">
        <v>6462</v>
      </c>
      <c r="H1132" s="75" t="s">
        <v>919</v>
      </c>
      <c r="I1132" s="119" t="s">
        <v>121</v>
      </c>
      <c r="J1132" s="93" t="s">
        <v>1131</v>
      </c>
      <c r="K1132" s="103" t="s">
        <v>29</v>
      </c>
      <c r="L1132" s="228" t="n">
        <v>80</v>
      </c>
      <c r="M1132" s="80" t="n">
        <f aca="false">(D1132*F1132)*B1132</f>
        <v>0</v>
      </c>
    </row>
    <row r="1133" customFormat="false" ht="12.75" hidden="false" customHeight="false" outlineLevel="0" collapsed="false">
      <c r="A1133" s="81" t="n">
        <v>40614</v>
      </c>
      <c r="B1133" s="115"/>
      <c r="C1133" s="82" t="s">
        <v>25</v>
      </c>
      <c r="D1133" s="82" t="n">
        <v>1</v>
      </c>
      <c r="E1133" s="72" t="n">
        <v>150</v>
      </c>
      <c r="F1133" s="88" t="n">
        <v>33.25</v>
      </c>
      <c r="G1133" s="74" t="n">
        <v>5653</v>
      </c>
      <c r="H1133" s="75" t="s">
        <v>919</v>
      </c>
      <c r="I1133" s="119" t="s">
        <v>121</v>
      </c>
      <c r="J1133" s="93" t="s">
        <v>1177</v>
      </c>
      <c r="K1133" s="103" t="s">
        <v>29</v>
      </c>
      <c r="L1133" s="228" t="n">
        <v>80</v>
      </c>
      <c r="M1133" s="80" t="n">
        <f aca="false">(D1133*F1133)*B1133</f>
        <v>0</v>
      </c>
    </row>
    <row r="1134" customFormat="false" ht="12.75" hidden="false" customHeight="false" outlineLevel="0" collapsed="false">
      <c r="A1134" s="81" t="n">
        <v>40621</v>
      </c>
      <c r="B1134" s="115"/>
      <c r="C1134" s="82" t="s">
        <v>25</v>
      </c>
      <c r="D1134" s="82" t="n">
        <v>1</v>
      </c>
      <c r="E1134" s="72" t="n">
        <v>150</v>
      </c>
      <c r="F1134" s="88" t="n">
        <v>35.63</v>
      </c>
      <c r="G1134" s="74" t="n">
        <v>6057</v>
      </c>
      <c r="H1134" s="75" t="s">
        <v>919</v>
      </c>
      <c r="I1134" s="119" t="s">
        <v>121</v>
      </c>
      <c r="J1134" s="93" t="s">
        <v>533</v>
      </c>
      <c r="K1134" s="103" t="s">
        <v>29</v>
      </c>
      <c r="L1134" s="228" t="n">
        <v>80</v>
      </c>
      <c r="M1134" s="80" t="n">
        <f aca="false">(D1134*F1134)*B1134</f>
        <v>0</v>
      </c>
    </row>
    <row r="1135" customFormat="false" ht="12.75" hidden="false" customHeight="false" outlineLevel="0" collapsed="false">
      <c r="A1135" s="81" t="n">
        <v>40622</v>
      </c>
      <c r="B1135" s="115"/>
      <c r="C1135" s="82" t="s">
        <v>25</v>
      </c>
      <c r="D1135" s="82" t="n">
        <v>1</v>
      </c>
      <c r="E1135" s="72" t="n">
        <v>150</v>
      </c>
      <c r="F1135" s="88" t="n">
        <v>35.63</v>
      </c>
      <c r="G1135" s="74" t="n">
        <v>6057</v>
      </c>
      <c r="H1135" s="75" t="s">
        <v>919</v>
      </c>
      <c r="I1135" s="119" t="s">
        <v>121</v>
      </c>
      <c r="J1135" s="93" t="s">
        <v>921</v>
      </c>
      <c r="K1135" s="103" t="s">
        <v>29</v>
      </c>
      <c r="L1135" s="228" t="n">
        <v>80</v>
      </c>
      <c r="M1135" s="80" t="n">
        <f aca="false">(D1135*F1135)*B1135</f>
        <v>0</v>
      </c>
    </row>
    <row r="1136" customFormat="false" ht="12.75" hidden="false" customHeight="false" outlineLevel="0" collapsed="false">
      <c r="A1136" s="81" t="n">
        <v>40625</v>
      </c>
      <c r="B1136" s="115"/>
      <c r="C1136" s="82" t="s">
        <v>25</v>
      </c>
      <c r="D1136" s="82" t="n">
        <v>1</v>
      </c>
      <c r="E1136" s="72" t="n">
        <v>150</v>
      </c>
      <c r="F1136" s="88" t="n">
        <v>40.39</v>
      </c>
      <c r="G1136" s="74" t="n">
        <v>6866</v>
      </c>
      <c r="H1136" s="75" t="s">
        <v>919</v>
      </c>
      <c r="I1136" s="119" t="s">
        <v>121</v>
      </c>
      <c r="J1136" s="93" t="s">
        <v>545</v>
      </c>
      <c r="K1136" s="103" t="s">
        <v>29</v>
      </c>
      <c r="L1136" s="228" t="n">
        <v>80</v>
      </c>
      <c r="M1136" s="80" t="n">
        <f aca="false">(D1136*F1136)*B1136</f>
        <v>0</v>
      </c>
    </row>
    <row r="1137" customFormat="false" ht="12.75" hidden="false" customHeight="false" outlineLevel="0" collapsed="false">
      <c r="A1137" s="81" t="n">
        <v>40624</v>
      </c>
      <c r="B1137" s="115"/>
      <c r="C1137" s="82" t="s">
        <v>25</v>
      </c>
      <c r="D1137" s="82" t="n">
        <v>1</v>
      </c>
      <c r="E1137" s="72" t="n">
        <v>150</v>
      </c>
      <c r="F1137" s="88" t="n">
        <v>35.63</v>
      </c>
      <c r="G1137" s="74" t="n">
        <v>6057</v>
      </c>
      <c r="H1137" s="75" t="s">
        <v>919</v>
      </c>
      <c r="I1137" s="119" t="s">
        <v>121</v>
      </c>
      <c r="J1137" s="93" t="s">
        <v>1232</v>
      </c>
      <c r="K1137" s="103" t="s">
        <v>29</v>
      </c>
      <c r="L1137" s="228" t="n">
        <v>80</v>
      </c>
      <c r="M1137" s="80" t="n">
        <f aca="false">(D1137*F1137)*B1137</f>
        <v>0</v>
      </c>
    </row>
    <row r="1138" customFormat="false" ht="12.75" hidden="false" customHeight="false" outlineLevel="0" collapsed="false">
      <c r="A1138" s="81" t="n">
        <v>40631</v>
      </c>
      <c r="B1138" s="115"/>
      <c r="C1138" s="82" t="s">
        <v>25</v>
      </c>
      <c r="D1138" s="82" t="n">
        <v>1</v>
      </c>
      <c r="E1138" s="72" t="n">
        <v>150</v>
      </c>
      <c r="F1138" s="88" t="n">
        <v>35.63</v>
      </c>
      <c r="G1138" s="74" t="n">
        <v>6057</v>
      </c>
      <c r="H1138" s="75" t="s">
        <v>919</v>
      </c>
      <c r="I1138" s="119" t="s">
        <v>121</v>
      </c>
      <c r="J1138" s="93" t="s">
        <v>1154</v>
      </c>
      <c r="K1138" s="103" t="s">
        <v>29</v>
      </c>
      <c r="L1138" s="228" t="n">
        <v>80</v>
      </c>
      <c r="M1138" s="80" t="n">
        <f aca="false">(D1138*F1138)*B1138</f>
        <v>0</v>
      </c>
    </row>
    <row r="1139" customFormat="false" ht="12.75" hidden="false" customHeight="false" outlineLevel="0" collapsed="false">
      <c r="A1139" s="81" t="n">
        <v>40632</v>
      </c>
      <c r="B1139" s="115"/>
      <c r="C1139" s="82" t="s">
        <v>25</v>
      </c>
      <c r="D1139" s="82" t="n">
        <v>1</v>
      </c>
      <c r="E1139" s="72" t="n">
        <v>150</v>
      </c>
      <c r="F1139" s="88" t="n">
        <v>35.63</v>
      </c>
      <c r="G1139" s="74" t="n">
        <v>6057</v>
      </c>
      <c r="H1139" s="75" t="s">
        <v>919</v>
      </c>
      <c r="I1139" s="119" t="s">
        <v>121</v>
      </c>
      <c r="J1139" s="93" t="s">
        <v>1233</v>
      </c>
      <c r="K1139" s="103" t="s">
        <v>29</v>
      </c>
      <c r="L1139" s="228" t="n">
        <v>80</v>
      </c>
      <c r="M1139" s="80" t="n">
        <f aca="false">(D1139*F1139)*B1139</f>
        <v>0</v>
      </c>
    </row>
    <row r="1140" customFormat="false" ht="12.75" hidden="false" customHeight="false" outlineLevel="0" collapsed="false">
      <c r="A1140" s="81" t="n">
        <v>40633</v>
      </c>
      <c r="B1140" s="115"/>
      <c r="C1140" s="82" t="s">
        <v>25</v>
      </c>
      <c r="D1140" s="82" t="n">
        <v>1</v>
      </c>
      <c r="E1140" s="72" t="n">
        <v>150</v>
      </c>
      <c r="F1140" s="88" t="n">
        <v>40.39</v>
      </c>
      <c r="G1140" s="74" t="n">
        <v>6866</v>
      </c>
      <c r="H1140" s="75" t="s">
        <v>919</v>
      </c>
      <c r="I1140" s="119" t="s">
        <v>121</v>
      </c>
      <c r="J1140" s="93" t="s">
        <v>544</v>
      </c>
      <c r="K1140" s="103" t="s">
        <v>29</v>
      </c>
      <c r="L1140" s="228" t="n">
        <v>80</v>
      </c>
      <c r="M1140" s="80" t="n">
        <f aca="false">(D1140*F1140)*B1140</f>
        <v>0</v>
      </c>
    </row>
    <row r="1141" customFormat="false" ht="12.75" hidden="false" customHeight="false" outlineLevel="0" collapsed="false">
      <c r="A1141" s="81" t="n">
        <v>40635</v>
      </c>
      <c r="B1141" s="115"/>
      <c r="C1141" s="82" t="s">
        <v>25</v>
      </c>
      <c r="D1141" s="82" t="n">
        <v>1</v>
      </c>
      <c r="E1141" s="72" t="n">
        <v>150</v>
      </c>
      <c r="F1141" s="88" t="n">
        <v>34.44</v>
      </c>
      <c r="G1141" s="74" t="n">
        <v>5855</v>
      </c>
      <c r="H1141" s="75" t="s">
        <v>919</v>
      </c>
      <c r="I1141" s="119" t="s">
        <v>121</v>
      </c>
      <c r="J1141" s="93" t="s">
        <v>1178</v>
      </c>
      <c r="K1141" s="103" t="s">
        <v>29</v>
      </c>
      <c r="L1141" s="228" t="n">
        <v>80</v>
      </c>
      <c r="M1141" s="80" t="n">
        <f aca="false">(D1141*F1141)*B1141</f>
        <v>0</v>
      </c>
    </row>
    <row r="1142" customFormat="false" ht="12.75" hidden="false" customHeight="false" outlineLevel="0" collapsed="false">
      <c r="A1142" s="81" t="n">
        <v>40641</v>
      </c>
      <c r="B1142" s="115"/>
      <c r="C1142" s="82" t="s">
        <v>25</v>
      </c>
      <c r="D1142" s="82" t="n">
        <v>1</v>
      </c>
      <c r="E1142" s="72" t="n">
        <v>150</v>
      </c>
      <c r="F1142" s="88" t="n">
        <v>33.25</v>
      </c>
      <c r="G1142" s="74" t="n">
        <v>5653</v>
      </c>
      <c r="H1142" s="75" t="s">
        <v>919</v>
      </c>
      <c r="I1142" s="119" t="s">
        <v>121</v>
      </c>
      <c r="J1142" s="93" t="s">
        <v>1181</v>
      </c>
      <c r="K1142" s="103" t="s">
        <v>29</v>
      </c>
      <c r="L1142" s="228" t="n">
        <v>80</v>
      </c>
      <c r="M1142" s="80" t="n">
        <f aca="false">(D1142*F1142)*B1142</f>
        <v>0</v>
      </c>
    </row>
    <row r="1143" customFormat="false" ht="12.75" hidden="false" customHeight="false" outlineLevel="0" collapsed="false">
      <c r="A1143" s="81" t="n">
        <v>40652</v>
      </c>
      <c r="B1143" s="115"/>
      <c r="C1143" s="82" t="s">
        <v>25</v>
      </c>
      <c r="D1143" s="82" t="n">
        <v>1</v>
      </c>
      <c r="E1143" s="72" t="n">
        <v>150</v>
      </c>
      <c r="F1143" s="88" t="n">
        <v>29.9</v>
      </c>
      <c r="G1143" s="74" t="n">
        <v>5083</v>
      </c>
      <c r="H1143" s="75" t="s">
        <v>919</v>
      </c>
      <c r="I1143" s="119" t="s">
        <v>121</v>
      </c>
      <c r="J1143" s="93" t="s">
        <v>1234</v>
      </c>
      <c r="K1143" s="103" t="s">
        <v>29</v>
      </c>
      <c r="L1143" s="228" t="n">
        <v>80</v>
      </c>
      <c r="M1143" s="80" t="n">
        <f aca="false">(D1143*F1143)*B1143</f>
        <v>0</v>
      </c>
    </row>
    <row r="1144" customFormat="false" ht="12.75" hidden="false" customHeight="false" outlineLevel="0" collapsed="false">
      <c r="A1144" s="81" t="n">
        <v>40643</v>
      </c>
      <c r="B1144" s="115"/>
      <c r="C1144" s="82" t="s">
        <v>25</v>
      </c>
      <c r="D1144" s="82" t="n">
        <v>1</v>
      </c>
      <c r="E1144" s="72" t="n">
        <v>150</v>
      </c>
      <c r="F1144" s="88" t="n">
        <v>33.25</v>
      </c>
      <c r="G1144" s="74" t="n">
        <v>5653</v>
      </c>
      <c r="H1144" s="75" t="s">
        <v>919</v>
      </c>
      <c r="I1144" s="119" t="s">
        <v>121</v>
      </c>
      <c r="J1144" s="93" t="s">
        <v>1182</v>
      </c>
      <c r="K1144" s="103" t="s">
        <v>29</v>
      </c>
      <c r="L1144" s="228" t="n">
        <v>80</v>
      </c>
      <c r="M1144" s="80" t="n">
        <f aca="false">(D1144*F1144)*B1144</f>
        <v>0</v>
      </c>
    </row>
    <row r="1145" customFormat="false" ht="12.75" hidden="false" customHeight="false" outlineLevel="0" collapsed="false">
      <c r="A1145" s="81" t="n">
        <v>40653</v>
      </c>
      <c r="B1145" s="115"/>
      <c r="C1145" s="82" t="s">
        <v>25</v>
      </c>
      <c r="D1145" s="82" t="n">
        <v>1</v>
      </c>
      <c r="E1145" s="72" t="n">
        <v>150</v>
      </c>
      <c r="F1145" s="88" t="n">
        <v>33.25</v>
      </c>
      <c r="G1145" s="74" t="n">
        <v>5653</v>
      </c>
      <c r="H1145" s="75" t="s">
        <v>919</v>
      </c>
      <c r="I1145" s="119" t="s">
        <v>121</v>
      </c>
      <c r="J1145" s="93" t="s">
        <v>1179</v>
      </c>
      <c r="K1145" s="103" t="s">
        <v>29</v>
      </c>
      <c r="L1145" s="228" t="n">
        <v>80</v>
      </c>
      <c r="M1145" s="80" t="n">
        <f aca="false">(D1145*F1145)*B1145</f>
        <v>0</v>
      </c>
    </row>
    <row r="1146" customFormat="false" ht="12.75" hidden="false" customHeight="false" outlineLevel="0" collapsed="false">
      <c r="A1146" s="81" t="n">
        <v>40642</v>
      </c>
      <c r="B1146" s="115"/>
      <c r="C1146" s="82" t="s">
        <v>25</v>
      </c>
      <c r="D1146" s="82" t="n">
        <v>1</v>
      </c>
      <c r="E1146" s="72" t="n">
        <v>150</v>
      </c>
      <c r="F1146" s="88" t="n">
        <v>35.63</v>
      </c>
      <c r="G1146" s="74" t="n">
        <v>6057</v>
      </c>
      <c r="H1146" s="75" t="s">
        <v>919</v>
      </c>
      <c r="I1146" s="119" t="s">
        <v>121</v>
      </c>
      <c r="J1146" s="93" t="s">
        <v>257</v>
      </c>
      <c r="K1146" s="103" t="s">
        <v>29</v>
      </c>
      <c r="L1146" s="228" t="n">
        <v>81</v>
      </c>
      <c r="M1146" s="80" t="n">
        <f aca="false">(D1146*F1146)*B1146</f>
        <v>0</v>
      </c>
    </row>
    <row r="1147" customFormat="false" ht="12.75" hidden="false" customHeight="false" outlineLevel="0" collapsed="false">
      <c r="A1147" s="81" t="n">
        <v>40651</v>
      </c>
      <c r="B1147" s="115"/>
      <c r="C1147" s="82" t="s">
        <v>25</v>
      </c>
      <c r="D1147" s="82" t="n">
        <v>1</v>
      </c>
      <c r="E1147" s="72" t="n">
        <v>150</v>
      </c>
      <c r="F1147" s="88" t="n">
        <v>29.9</v>
      </c>
      <c r="G1147" s="74" t="n">
        <v>5083</v>
      </c>
      <c r="H1147" s="75" t="s">
        <v>919</v>
      </c>
      <c r="I1147" s="119" t="s">
        <v>121</v>
      </c>
      <c r="J1147" s="93" t="s">
        <v>58</v>
      </c>
      <c r="K1147" s="103" t="s">
        <v>29</v>
      </c>
      <c r="L1147" s="228" t="n">
        <v>81</v>
      </c>
      <c r="M1147" s="80" t="n">
        <f aca="false">(D1147*F1147)*B1147</f>
        <v>0</v>
      </c>
    </row>
    <row r="1148" customFormat="false" ht="12.75" hidden="false" customHeight="false" outlineLevel="0" collapsed="false">
      <c r="A1148" s="81" t="n">
        <v>40654</v>
      </c>
      <c r="B1148" s="115"/>
      <c r="C1148" s="82" t="s">
        <v>25</v>
      </c>
      <c r="D1148" s="82" t="n">
        <v>1</v>
      </c>
      <c r="E1148" s="72" t="n">
        <v>150</v>
      </c>
      <c r="F1148" s="88" t="n">
        <v>32.3</v>
      </c>
      <c r="G1148" s="74" t="n">
        <v>5491</v>
      </c>
      <c r="H1148" s="75" t="s">
        <v>919</v>
      </c>
      <c r="I1148" s="119" t="s">
        <v>121</v>
      </c>
      <c r="J1148" s="93" t="s">
        <v>552</v>
      </c>
      <c r="K1148" s="103" t="s">
        <v>29</v>
      </c>
      <c r="L1148" s="228" t="n">
        <v>81</v>
      </c>
      <c r="M1148" s="80" t="n">
        <f aca="false">(D1148*F1148)*B1148</f>
        <v>0</v>
      </c>
    </row>
    <row r="1149" customFormat="false" ht="12.75" hidden="false" customHeight="false" outlineLevel="0" collapsed="false">
      <c r="A1149" s="81" t="n">
        <v>40644</v>
      </c>
      <c r="B1149" s="115"/>
      <c r="C1149" s="82" t="s">
        <v>25</v>
      </c>
      <c r="D1149" s="82" t="n">
        <v>1</v>
      </c>
      <c r="E1149" s="72" t="n">
        <v>150</v>
      </c>
      <c r="F1149" s="88" t="n">
        <v>38.01</v>
      </c>
      <c r="G1149" s="74" t="n">
        <v>6462</v>
      </c>
      <c r="H1149" s="75" t="s">
        <v>919</v>
      </c>
      <c r="I1149" s="119" t="s">
        <v>121</v>
      </c>
      <c r="J1149" s="93" t="s">
        <v>1128</v>
      </c>
      <c r="K1149" s="103" t="s">
        <v>29</v>
      </c>
      <c r="L1149" s="228" t="n">
        <v>81</v>
      </c>
      <c r="M1149" s="80" t="n">
        <f aca="false">(D1149*F1149)*B1149</f>
        <v>0</v>
      </c>
    </row>
    <row r="1150" customFormat="false" ht="12.75" hidden="false" customHeight="false" outlineLevel="0" collapsed="false">
      <c r="A1150" s="81" t="n">
        <v>40661</v>
      </c>
      <c r="B1150" s="115"/>
      <c r="C1150" s="82" t="s">
        <v>25</v>
      </c>
      <c r="D1150" s="82" t="n">
        <v>1</v>
      </c>
      <c r="E1150" s="72" t="n">
        <v>150</v>
      </c>
      <c r="F1150" s="88" t="n">
        <v>32.3</v>
      </c>
      <c r="G1150" s="74" t="n">
        <v>5491</v>
      </c>
      <c r="H1150" s="75" t="s">
        <v>919</v>
      </c>
      <c r="I1150" s="119" t="s">
        <v>121</v>
      </c>
      <c r="J1150" s="93" t="s">
        <v>248</v>
      </c>
      <c r="K1150" s="103" t="s">
        <v>29</v>
      </c>
      <c r="L1150" s="228" t="n">
        <v>81</v>
      </c>
      <c r="M1150" s="80" t="n">
        <f aca="false">(D1150*F1150)*B1150</f>
        <v>0</v>
      </c>
    </row>
    <row r="1151" customFormat="false" ht="12.75" hidden="false" customHeight="false" outlineLevel="0" collapsed="false">
      <c r="A1151" s="81" t="n">
        <v>40662</v>
      </c>
      <c r="B1151" s="115"/>
      <c r="C1151" s="82" t="s">
        <v>25</v>
      </c>
      <c r="D1151" s="82" t="n">
        <v>1</v>
      </c>
      <c r="E1151" s="72" t="n">
        <v>150</v>
      </c>
      <c r="F1151" s="88" t="n">
        <v>34.44</v>
      </c>
      <c r="G1151" s="74" t="n">
        <v>5855</v>
      </c>
      <c r="H1151" s="75" t="s">
        <v>919</v>
      </c>
      <c r="I1151" s="119" t="s">
        <v>121</v>
      </c>
      <c r="J1151" s="93" t="s">
        <v>1183</v>
      </c>
      <c r="K1151" s="103" t="s">
        <v>29</v>
      </c>
      <c r="L1151" s="228" t="n">
        <v>81</v>
      </c>
      <c r="M1151" s="80" t="n">
        <f aca="false">(D1151*F1151)*B1151</f>
        <v>0</v>
      </c>
    </row>
    <row r="1152" customFormat="false" ht="12.75" hidden="false" customHeight="false" outlineLevel="0" collapsed="false">
      <c r="A1152" s="81" t="n">
        <v>40663</v>
      </c>
      <c r="B1152" s="115"/>
      <c r="C1152" s="82" t="s">
        <v>25</v>
      </c>
      <c r="D1152" s="82" t="n">
        <v>1</v>
      </c>
      <c r="E1152" s="72" t="n">
        <v>150</v>
      </c>
      <c r="F1152" s="88" t="n">
        <v>35.63</v>
      </c>
      <c r="G1152" s="74" t="n">
        <v>6057</v>
      </c>
      <c r="H1152" s="75" t="s">
        <v>919</v>
      </c>
      <c r="I1152" s="119" t="s">
        <v>121</v>
      </c>
      <c r="J1152" s="93" t="s">
        <v>1184</v>
      </c>
      <c r="K1152" s="103" t="s">
        <v>29</v>
      </c>
      <c r="L1152" s="228" t="n">
        <v>81</v>
      </c>
      <c r="M1152" s="80" t="n">
        <f aca="false">(D1152*F1152)*B1152</f>
        <v>0</v>
      </c>
    </row>
    <row r="1153" customFormat="false" ht="12.75" hidden="false" customHeight="false" outlineLevel="0" collapsed="false">
      <c r="A1153" s="81" t="n">
        <v>40664</v>
      </c>
      <c r="B1153" s="115"/>
      <c r="C1153" s="82" t="s">
        <v>25</v>
      </c>
      <c r="D1153" s="82" t="n">
        <v>1</v>
      </c>
      <c r="E1153" s="72" t="n">
        <v>150</v>
      </c>
      <c r="F1153" s="88" t="n">
        <v>35.63</v>
      </c>
      <c r="G1153" s="74" t="n">
        <v>6057</v>
      </c>
      <c r="H1153" s="75" t="s">
        <v>919</v>
      </c>
      <c r="I1153" s="119" t="s">
        <v>121</v>
      </c>
      <c r="J1153" s="93" t="s">
        <v>528</v>
      </c>
      <c r="K1153" s="103" t="s">
        <v>29</v>
      </c>
      <c r="L1153" s="228" t="n">
        <v>81</v>
      </c>
      <c r="M1153" s="80" t="n">
        <f aca="false">(D1153*F1153)*B1153</f>
        <v>0</v>
      </c>
    </row>
    <row r="1154" customFormat="false" ht="12.75" hidden="false" customHeight="false" outlineLevel="0" collapsed="false">
      <c r="A1154" s="81" t="n">
        <v>40681</v>
      </c>
      <c r="B1154" s="115"/>
      <c r="C1154" s="82" t="s">
        <v>25</v>
      </c>
      <c r="D1154" s="82" t="n">
        <v>1</v>
      </c>
      <c r="E1154" s="72" t="n">
        <v>150</v>
      </c>
      <c r="F1154" s="88" t="n">
        <v>32.3</v>
      </c>
      <c r="G1154" s="74" t="n">
        <v>5491</v>
      </c>
      <c r="H1154" s="75" t="s">
        <v>919</v>
      </c>
      <c r="I1154" s="119" t="s">
        <v>1235</v>
      </c>
      <c r="J1154" s="93" t="s">
        <v>1236</v>
      </c>
      <c r="K1154" s="103" t="s">
        <v>29</v>
      </c>
      <c r="L1154" s="228" t="n">
        <v>81</v>
      </c>
      <c r="M1154" s="80" t="n">
        <f aca="false">(D1154*F1154)*B1154</f>
        <v>0</v>
      </c>
    </row>
    <row r="1155" customFormat="false" ht="12.75" hidden="false" customHeight="false" outlineLevel="0" collapsed="false">
      <c r="A1155" s="81" t="n">
        <v>40682</v>
      </c>
      <c r="B1155" s="115"/>
      <c r="C1155" s="82" t="s">
        <v>25</v>
      </c>
      <c r="D1155" s="82" t="n">
        <v>1</v>
      </c>
      <c r="E1155" s="72" t="n">
        <v>150</v>
      </c>
      <c r="F1155" s="88" t="n">
        <v>31.1</v>
      </c>
      <c r="G1155" s="74" t="n">
        <v>5287</v>
      </c>
      <c r="H1155" s="75" t="s">
        <v>919</v>
      </c>
      <c r="I1155" s="119" t="s">
        <v>1235</v>
      </c>
      <c r="J1155" s="93" t="s">
        <v>1237</v>
      </c>
      <c r="K1155" s="103" t="s">
        <v>29</v>
      </c>
      <c r="L1155" s="228" t="n">
        <v>81</v>
      </c>
      <c r="M1155" s="80" t="n">
        <f aca="false">(D1155*F1155)*B1155</f>
        <v>0</v>
      </c>
    </row>
    <row r="1156" customFormat="false" ht="12.75" hidden="false" customHeight="false" outlineLevel="0" collapsed="false">
      <c r="A1156" s="81" t="n">
        <v>40683</v>
      </c>
      <c r="B1156" s="115"/>
      <c r="C1156" s="82" t="s">
        <v>25</v>
      </c>
      <c r="D1156" s="82" t="n">
        <v>1</v>
      </c>
      <c r="E1156" s="72" t="n">
        <v>150</v>
      </c>
      <c r="F1156" s="88" t="n">
        <v>29.9</v>
      </c>
      <c r="G1156" s="74" t="n">
        <v>5083</v>
      </c>
      <c r="H1156" s="75" t="s">
        <v>919</v>
      </c>
      <c r="I1156" s="119" t="s">
        <v>1235</v>
      </c>
      <c r="J1156" s="93" t="s">
        <v>1238</v>
      </c>
      <c r="K1156" s="103" t="s">
        <v>29</v>
      </c>
      <c r="L1156" s="228" t="n">
        <v>81</v>
      </c>
      <c r="M1156" s="80" t="n">
        <f aca="false">(D1156*F1156)*B1156</f>
        <v>0</v>
      </c>
    </row>
    <row r="1157" customFormat="false" ht="12.75" hidden="false" customHeight="false" outlineLevel="0" collapsed="false">
      <c r="A1157" s="81" t="n">
        <v>40684</v>
      </c>
      <c r="B1157" s="115"/>
      <c r="C1157" s="82" t="s">
        <v>25</v>
      </c>
      <c r="D1157" s="82" t="n">
        <v>1</v>
      </c>
      <c r="E1157" s="72" t="n">
        <v>150</v>
      </c>
      <c r="F1157" s="88" t="n">
        <v>29.9</v>
      </c>
      <c r="G1157" s="74" t="n">
        <v>5083</v>
      </c>
      <c r="H1157" s="75" t="s">
        <v>919</v>
      </c>
      <c r="I1157" s="119" t="s">
        <v>1235</v>
      </c>
      <c r="J1157" s="93" t="s">
        <v>554</v>
      </c>
      <c r="K1157" s="103" t="s">
        <v>29</v>
      </c>
      <c r="L1157" s="228" t="n">
        <v>81</v>
      </c>
      <c r="M1157" s="80" t="n">
        <f aca="false">(D1157*F1157)*B1157</f>
        <v>0</v>
      </c>
    </row>
    <row r="1158" customFormat="false" ht="12.75" hidden="false" customHeight="false" outlineLevel="0" collapsed="false">
      <c r="A1158" s="81" t="n">
        <v>40701</v>
      </c>
      <c r="B1158" s="70"/>
      <c r="C1158" s="82" t="s">
        <v>25</v>
      </c>
      <c r="D1158" s="82" t="n">
        <v>1</v>
      </c>
      <c r="E1158" s="72" t="n">
        <v>150</v>
      </c>
      <c r="F1158" s="88" t="n">
        <v>38.01</v>
      </c>
      <c r="G1158" s="74" t="n">
        <v>6462</v>
      </c>
      <c r="H1158" s="75" t="s">
        <v>919</v>
      </c>
      <c r="I1158" s="119" t="s">
        <v>240</v>
      </c>
      <c r="J1158" s="93" t="s">
        <v>241</v>
      </c>
      <c r="K1158" s="103" t="s">
        <v>29</v>
      </c>
      <c r="L1158" s="228" t="n">
        <v>81</v>
      </c>
      <c r="M1158" s="80" t="n">
        <f aca="false">(D1158*F1158)*B1158</f>
        <v>0</v>
      </c>
    </row>
    <row r="1159" customFormat="false" ht="12.75" hidden="false" customHeight="false" outlineLevel="0" collapsed="false">
      <c r="A1159" s="81" t="n">
        <v>40702</v>
      </c>
      <c r="B1159" s="70"/>
      <c r="C1159" s="82" t="s">
        <v>25</v>
      </c>
      <c r="D1159" s="82" t="n">
        <v>1</v>
      </c>
      <c r="E1159" s="72" t="n">
        <v>150</v>
      </c>
      <c r="F1159" s="88" t="n">
        <v>38.01</v>
      </c>
      <c r="G1159" s="74" t="n">
        <v>6462</v>
      </c>
      <c r="H1159" s="75" t="s">
        <v>919</v>
      </c>
      <c r="I1159" s="119" t="s">
        <v>240</v>
      </c>
      <c r="J1159" s="93" t="s">
        <v>1186</v>
      </c>
      <c r="K1159" s="103" t="s">
        <v>29</v>
      </c>
      <c r="L1159" s="228" t="n">
        <v>81</v>
      </c>
      <c r="M1159" s="80" t="n">
        <f aca="false">(D1159*F1159)*B1159</f>
        <v>0</v>
      </c>
    </row>
    <row r="1160" customFormat="false" ht="12.75" hidden="false" customHeight="false" outlineLevel="0" collapsed="false">
      <c r="A1160" s="81" t="n">
        <v>40703</v>
      </c>
      <c r="B1160" s="70"/>
      <c r="C1160" s="82" t="s">
        <v>25</v>
      </c>
      <c r="D1160" s="82" t="n">
        <v>1</v>
      </c>
      <c r="E1160" s="72" t="n">
        <v>150</v>
      </c>
      <c r="F1160" s="88" t="n">
        <v>38.01</v>
      </c>
      <c r="G1160" s="74" t="n">
        <v>6462</v>
      </c>
      <c r="H1160" s="75" t="s">
        <v>919</v>
      </c>
      <c r="I1160" s="119" t="s">
        <v>240</v>
      </c>
      <c r="J1160" s="93" t="s">
        <v>1239</v>
      </c>
      <c r="K1160" s="103" t="s">
        <v>29</v>
      </c>
      <c r="L1160" s="228" t="n">
        <v>81</v>
      </c>
      <c r="M1160" s="80" t="n">
        <f aca="false">(D1160*F1160)*B1160</f>
        <v>0</v>
      </c>
    </row>
    <row r="1161" customFormat="false" ht="12.75" hidden="false" customHeight="false" outlineLevel="0" collapsed="false">
      <c r="A1161" s="81" t="n">
        <v>40704</v>
      </c>
      <c r="B1161" s="70"/>
      <c r="C1161" s="82" t="s">
        <v>25</v>
      </c>
      <c r="D1161" s="82" t="n">
        <v>1</v>
      </c>
      <c r="E1161" s="72" t="n">
        <v>150</v>
      </c>
      <c r="F1161" s="88" t="n">
        <v>34.44</v>
      </c>
      <c r="G1161" s="74" t="n">
        <v>5855</v>
      </c>
      <c r="H1161" s="75" t="s">
        <v>919</v>
      </c>
      <c r="I1161" s="119" t="s">
        <v>240</v>
      </c>
      <c r="J1161" s="93" t="s">
        <v>1187</v>
      </c>
      <c r="K1161" s="103" t="s">
        <v>29</v>
      </c>
      <c r="L1161" s="228" t="n">
        <v>81</v>
      </c>
      <c r="M1161" s="80" t="n">
        <f aca="false">(D1161*F1161)*B1161</f>
        <v>0</v>
      </c>
    </row>
    <row r="1162" customFormat="false" ht="12.75" hidden="false" customHeight="false" outlineLevel="0" collapsed="false">
      <c r="A1162" s="81" t="n">
        <v>40741</v>
      </c>
      <c r="B1162" s="115"/>
      <c r="C1162" s="82" t="s">
        <v>25</v>
      </c>
      <c r="D1162" s="82" t="n">
        <v>1</v>
      </c>
      <c r="E1162" s="72" t="n">
        <v>100</v>
      </c>
      <c r="F1162" s="88" t="n">
        <v>27.71</v>
      </c>
      <c r="G1162" s="74" t="n">
        <v>4711</v>
      </c>
      <c r="H1162" s="75" t="s">
        <v>919</v>
      </c>
      <c r="I1162" s="119" t="s">
        <v>1240</v>
      </c>
      <c r="J1162" s="93" t="s">
        <v>1241</v>
      </c>
      <c r="K1162" s="103" t="s">
        <v>29</v>
      </c>
      <c r="L1162" s="228" t="n">
        <v>82</v>
      </c>
      <c r="M1162" s="80" t="n">
        <f aca="false">(D1162*F1162)*B1162</f>
        <v>0</v>
      </c>
    </row>
    <row r="1163" customFormat="false" ht="12.75" hidden="false" customHeight="false" outlineLevel="0" collapsed="false">
      <c r="A1163" s="81" t="n">
        <v>40742</v>
      </c>
      <c r="B1163" s="70"/>
      <c r="C1163" s="82" t="s">
        <v>25</v>
      </c>
      <c r="D1163" s="82" t="n">
        <v>1</v>
      </c>
      <c r="E1163" s="72" t="n">
        <v>100</v>
      </c>
      <c r="F1163" s="88" t="n">
        <v>23.71</v>
      </c>
      <c r="G1163" s="74" t="n">
        <v>4031</v>
      </c>
      <c r="H1163" s="75" t="s">
        <v>919</v>
      </c>
      <c r="I1163" s="119" t="s">
        <v>1240</v>
      </c>
      <c r="J1163" s="93" t="s">
        <v>1242</v>
      </c>
      <c r="K1163" s="103" t="s">
        <v>29</v>
      </c>
      <c r="L1163" s="228" t="n">
        <v>82</v>
      </c>
      <c r="M1163" s="80" t="n">
        <f aca="false">(D1163*F1163)*B1163</f>
        <v>0</v>
      </c>
    </row>
    <row r="1164" customFormat="false" ht="12.75" hidden="false" customHeight="false" outlineLevel="0" collapsed="false">
      <c r="A1164" s="81" t="n">
        <v>40743</v>
      </c>
      <c r="B1164" s="70"/>
      <c r="C1164" s="82" t="s">
        <v>25</v>
      </c>
      <c r="D1164" s="82" t="n">
        <v>1</v>
      </c>
      <c r="E1164" s="72" t="n">
        <v>100</v>
      </c>
      <c r="F1164" s="88" t="n">
        <v>26.11</v>
      </c>
      <c r="G1164" s="74" t="n">
        <v>4439</v>
      </c>
      <c r="H1164" s="75" t="s">
        <v>919</v>
      </c>
      <c r="I1164" s="119" t="s">
        <v>1240</v>
      </c>
      <c r="J1164" s="93" t="s">
        <v>1243</v>
      </c>
      <c r="K1164" s="103" t="s">
        <v>29</v>
      </c>
      <c r="L1164" s="228" t="n">
        <v>82</v>
      </c>
      <c r="M1164" s="80" t="n">
        <f aca="false">(D1164*F1164)*B1164</f>
        <v>0</v>
      </c>
    </row>
    <row r="1165" customFormat="false" ht="12.75" hidden="false" customHeight="false" outlineLevel="0" collapsed="false">
      <c r="A1165" s="81" t="n">
        <v>40744</v>
      </c>
      <c r="B1165" s="115"/>
      <c r="C1165" s="82" t="s">
        <v>25</v>
      </c>
      <c r="D1165" s="82" t="n">
        <v>1</v>
      </c>
      <c r="E1165" s="72" t="n">
        <v>100</v>
      </c>
      <c r="F1165" s="88" t="n">
        <v>22.91</v>
      </c>
      <c r="G1165" s="74" t="n">
        <v>3895</v>
      </c>
      <c r="H1165" s="75" t="s">
        <v>919</v>
      </c>
      <c r="I1165" s="119" t="s">
        <v>1240</v>
      </c>
      <c r="J1165" s="93" t="s">
        <v>616</v>
      </c>
      <c r="K1165" s="103" t="s">
        <v>29</v>
      </c>
      <c r="L1165" s="228" t="n">
        <v>82</v>
      </c>
      <c r="M1165" s="80" t="n">
        <f aca="false">(D1165*F1165)*B1165</f>
        <v>0</v>
      </c>
    </row>
    <row r="1166" customFormat="false" ht="12.75" hidden="false" customHeight="false" outlineLevel="0" collapsed="false">
      <c r="A1166" s="81" t="n">
        <v>40751</v>
      </c>
      <c r="B1166" s="115"/>
      <c r="C1166" s="82" t="s">
        <v>25</v>
      </c>
      <c r="D1166" s="82" t="n">
        <v>1</v>
      </c>
      <c r="E1166" s="72" t="n">
        <v>100</v>
      </c>
      <c r="F1166" s="88" t="n">
        <v>27.71</v>
      </c>
      <c r="G1166" s="74" t="n">
        <v>4711</v>
      </c>
      <c r="H1166" s="75" t="s">
        <v>919</v>
      </c>
      <c r="I1166" s="119" t="s">
        <v>1240</v>
      </c>
      <c r="J1166" s="93" t="s">
        <v>142</v>
      </c>
      <c r="K1166" s="103" t="s">
        <v>29</v>
      </c>
      <c r="L1166" s="228" t="n">
        <v>82</v>
      </c>
      <c r="M1166" s="80" t="n">
        <f aca="false">(D1166*F1166)*B1166</f>
        <v>0</v>
      </c>
    </row>
    <row r="1167" customFormat="false" ht="12.75" hidden="false" customHeight="false" outlineLevel="0" collapsed="false">
      <c r="A1167" s="81" t="n">
        <v>40752</v>
      </c>
      <c r="B1167" s="70"/>
      <c r="C1167" s="82" t="s">
        <v>25</v>
      </c>
      <c r="D1167" s="82" t="n">
        <v>1</v>
      </c>
      <c r="E1167" s="72" t="n">
        <v>100</v>
      </c>
      <c r="F1167" s="88" t="n">
        <v>33.86</v>
      </c>
      <c r="G1167" s="74" t="n">
        <v>5756</v>
      </c>
      <c r="H1167" s="75" t="s">
        <v>919</v>
      </c>
      <c r="I1167" s="119" t="s">
        <v>1240</v>
      </c>
      <c r="J1167" s="93" t="s">
        <v>617</v>
      </c>
      <c r="K1167" s="103" t="s">
        <v>29</v>
      </c>
      <c r="L1167" s="228" t="n">
        <v>82</v>
      </c>
      <c r="M1167" s="80" t="n">
        <f aca="false">(D1167*F1167)*B1167</f>
        <v>0</v>
      </c>
    </row>
    <row r="1168" customFormat="false" ht="12.75" hidden="false" customHeight="false" outlineLevel="0" collapsed="false">
      <c r="A1168" s="81" t="n">
        <v>40753</v>
      </c>
      <c r="B1168" s="115"/>
      <c r="C1168" s="82" t="s">
        <v>25</v>
      </c>
      <c r="D1168" s="82" t="n">
        <v>1</v>
      </c>
      <c r="E1168" s="72" t="n">
        <v>100</v>
      </c>
      <c r="F1168" s="88" t="n">
        <v>27.71</v>
      </c>
      <c r="G1168" s="74" t="n">
        <v>4711</v>
      </c>
      <c r="H1168" s="75" t="s">
        <v>919</v>
      </c>
      <c r="I1168" s="119" t="s">
        <v>1240</v>
      </c>
      <c r="J1168" s="93" t="s">
        <v>1244</v>
      </c>
      <c r="K1168" s="103" t="s">
        <v>29</v>
      </c>
      <c r="L1168" s="228" t="n">
        <v>82</v>
      </c>
      <c r="M1168" s="80" t="n">
        <f aca="false">(D1168*F1168)*B1168</f>
        <v>0</v>
      </c>
    </row>
    <row r="1169" customFormat="false" ht="12.75" hidden="false" customHeight="false" outlineLevel="0" collapsed="false">
      <c r="A1169" s="81" t="n">
        <v>40754</v>
      </c>
      <c r="B1169" s="70"/>
      <c r="C1169" s="82" t="s">
        <v>25</v>
      </c>
      <c r="D1169" s="82" t="n">
        <v>1</v>
      </c>
      <c r="E1169" s="72" t="n">
        <v>100</v>
      </c>
      <c r="F1169" s="88" t="n">
        <v>22.91</v>
      </c>
      <c r="G1169" s="74" t="n">
        <v>3895</v>
      </c>
      <c r="H1169" s="75" t="s">
        <v>919</v>
      </c>
      <c r="I1169" s="119" t="s">
        <v>1240</v>
      </c>
      <c r="J1169" s="93" t="s">
        <v>1245</v>
      </c>
      <c r="K1169" s="103" t="s">
        <v>29</v>
      </c>
      <c r="L1169" s="228" t="n">
        <v>82</v>
      </c>
      <c r="M1169" s="80" t="n">
        <f aca="false">(D1169*F1169)*B1169</f>
        <v>0</v>
      </c>
    </row>
    <row r="1170" customFormat="false" ht="12.75" hidden="false" customHeight="false" outlineLevel="0" collapsed="false">
      <c r="A1170" s="81" t="n">
        <v>40771</v>
      </c>
      <c r="B1170" s="115"/>
      <c r="C1170" s="82" t="s">
        <v>25</v>
      </c>
      <c r="D1170" s="82" t="n">
        <v>1</v>
      </c>
      <c r="E1170" s="72" t="n">
        <v>150</v>
      </c>
      <c r="F1170" s="88" t="n">
        <v>33.25</v>
      </c>
      <c r="G1170" s="74" t="n">
        <v>5653</v>
      </c>
      <c r="H1170" s="75" t="s">
        <v>919</v>
      </c>
      <c r="I1170" s="119" t="s">
        <v>865</v>
      </c>
      <c r="J1170" s="93" t="s">
        <v>280</v>
      </c>
      <c r="K1170" s="103" t="s">
        <v>29</v>
      </c>
      <c r="L1170" s="228" t="n">
        <v>82</v>
      </c>
      <c r="M1170" s="80" t="n">
        <f aca="false">(D1170*F1170)*B1170</f>
        <v>0</v>
      </c>
    </row>
    <row r="1171" customFormat="false" ht="12.75" hidden="false" customHeight="false" outlineLevel="0" collapsed="false">
      <c r="A1171" s="81" t="n">
        <v>40772</v>
      </c>
      <c r="B1171" s="115"/>
      <c r="C1171" s="82" t="s">
        <v>25</v>
      </c>
      <c r="D1171" s="82" t="n">
        <v>1</v>
      </c>
      <c r="E1171" s="72" t="n">
        <v>150</v>
      </c>
      <c r="F1171" s="88" t="n">
        <v>43.96</v>
      </c>
      <c r="G1171" s="74" t="n">
        <v>7473</v>
      </c>
      <c r="H1171" s="75" t="s">
        <v>919</v>
      </c>
      <c r="I1171" s="119" t="s">
        <v>865</v>
      </c>
      <c r="J1171" s="134" t="s">
        <v>1188</v>
      </c>
      <c r="K1171" s="103" t="s">
        <v>29</v>
      </c>
      <c r="L1171" s="228" t="n">
        <v>82</v>
      </c>
      <c r="M1171" s="80" t="n">
        <f aca="false">(D1171*F1171)*B1171</f>
        <v>0</v>
      </c>
    </row>
    <row r="1172" customFormat="false" ht="12.75" hidden="false" customHeight="false" outlineLevel="0" collapsed="false">
      <c r="A1172" s="81" t="n">
        <v>40773</v>
      </c>
      <c r="B1172" s="115"/>
      <c r="C1172" s="82" t="s">
        <v>25</v>
      </c>
      <c r="D1172" s="82" t="n">
        <v>1</v>
      </c>
      <c r="E1172" s="72" t="n">
        <v>150</v>
      </c>
      <c r="F1172" s="88" t="n">
        <v>40.39</v>
      </c>
      <c r="G1172" s="74" t="n">
        <v>6866</v>
      </c>
      <c r="H1172" s="75" t="s">
        <v>919</v>
      </c>
      <c r="I1172" s="119" t="s">
        <v>865</v>
      </c>
      <c r="J1172" s="93" t="s">
        <v>284</v>
      </c>
      <c r="K1172" s="103" t="s">
        <v>29</v>
      </c>
      <c r="L1172" s="228" t="n">
        <v>82</v>
      </c>
      <c r="M1172" s="80" t="n">
        <f aca="false">(D1172*F1172)*B1172</f>
        <v>0</v>
      </c>
    </row>
    <row r="1173" customFormat="false" ht="12.75" hidden="false" customHeight="false" outlineLevel="0" collapsed="false">
      <c r="A1173" s="81" t="n">
        <v>40774</v>
      </c>
      <c r="B1173" s="115"/>
      <c r="C1173" s="82" t="s">
        <v>25</v>
      </c>
      <c r="D1173" s="82" t="n">
        <v>1</v>
      </c>
      <c r="E1173" s="72" t="n">
        <v>150</v>
      </c>
      <c r="F1173" s="88" t="n">
        <v>35.63</v>
      </c>
      <c r="G1173" s="74" t="n">
        <v>6057</v>
      </c>
      <c r="H1173" s="75" t="s">
        <v>919</v>
      </c>
      <c r="I1173" s="119" t="s">
        <v>865</v>
      </c>
      <c r="J1173" s="93" t="s">
        <v>1246</v>
      </c>
      <c r="K1173" s="103" t="s">
        <v>29</v>
      </c>
      <c r="L1173" s="228" t="n">
        <v>82</v>
      </c>
      <c r="M1173" s="80" t="n">
        <f aca="false">(D1173*F1173)*B1173</f>
        <v>0</v>
      </c>
    </row>
    <row r="1174" customFormat="false" ht="12.75" hidden="false" customHeight="false" outlineLevel="0" collapsed="false">
      <c r="A1174" s="81" t="n">
        <v>40781</v>
      </c>
      <c r="B1174" s="70"/>
      <c r="C1174" s="82" t="s">
        <v>25</v>
      </c>
      <c r="D1174" s="82" t="n">
        <v>1</v>
      </c>
      <c r="E1174" s="72" t="n">
        <v>150</v>
      </c>
      <c r="F1174" s="88" t="n">
        <v>40.39</v>
      </c>
      <c r="G1174" s="74" t="n">
        <v>6866</v>
      </c>
      <c r="H1174" s="75" t="s">
        <v>919</v>
      </c>
      <c r="I1174" s="119" t="s">
        <v>865</v>
      </c>
      <c r="J1174" s="93" t="s">
        <v>1192</v>
      </c>
      <c r="K1174" s="103" t="s">
        <v>29</v>
      </c>
      <c r="L1174" s="228" t="n">
        <v>82</v>
      </c>
      <c r="M1174" s="80" t="n">
        <f aca="false">(D1174*F1174)*B1174</f>
        <v>0</v>
      </c>
    </row>
    <row r="1175" customFormat="false" ht="12.75" hidden="false" customHeight="false" outlineLevel="0" collapsed="false">
      <c r="A1175" s="81" t="n">
        <v>40782</v>
      </c>
      <c r="B1175" s="70"/>
      <c r="C1175" s="82" t="s">
        <v>25</v>
      </c>
      <c r="D1175" s="82" t="n">
        <v>1</v>
      </c>
      <c r="E1175" s="72" t="n">
        <v>150</v>
      </c>
      <c r="F1175" s="88" t="n">
        <v>31.1</v>
      </c>
      <c r="G1175" s="74" t="n">
        <v>5287</v>
      </c>
      <c r="H1175" s="75" t="s">
        <v>919</v>
      </c>
      <c r="I1175" s="119" t="s">
        <v>865</v>
      </c>
      <c r="J1175" s="93" t="s">
        <v>1190</v>
      </c>
      <c r="K1175" s="103" t="s">
        <v>29</v>
      </c>
      <c r="L1175" s="228" t="n">
        <v>82</v>
      </c>
      <c r="M1175" s="80" t="n">
        <f aca="false">(D1175*F1175)*B1175</f>
        <v>0</v>
      </c>
    </row>
    <row r="1176" customFormat="false" ht="12.75" hidden="false" customHeight="false" outlineLevel="0" collapsed="false">
      <c r="A1176" s="81" t="n">
        <v>40783</v>
      </c>
      <c r="B1176" s="70"/>
      <c r="C1176" s="82" t="s">
        <v>25</v>
      </c>
      <c r="D1176" s="82" t="n">
        <v>1</v>
      </c>
      <c r="E1176" s="72" t="n">
        <v>150</v>
      </c>
      <c r="F1176" s="88" t="n">
        <v>38.01</v>
      </c>
      <c r="G1176" s="74" t="n">
        <v>6462</v>
      </c>
      <c r="H1176" s="75" t="s">
        <v>919</v>
      </c>
      <c r="I1176" s="119" t="s">
        <v>865</v>
      </c>
      <c r="J1176" s="93" t="s">
        <v>1191</v>
      </c>
      <c r="K1176" s="103" t="s">
        <v>29</v>
      </c>
      <c r="L1176" s="228" t="n">
        <v>82</v>
      </c>
      <c r="M1176" s="80" t="n">
        <f aca="false">(D1176*F1176)*B1176</f>
        <v>0</v>
      </c>
    </row>
    <row r="1177" customFormat="false" ht="12.75" hidden="false" customHeight="false" outlineLevel="0" collapsed="false">
      <c r="A1177" s="81" t="n">
        <v>40784</v>
      </c>
      <c r="B1177" s="70"/>
      <c r="C1177" s="82" t="s">
        <v>25</v>
      </c>
      <c r="D1177" s="82" t="n">
        <v>1</v>
      </c>
      <c r="E1177" s="72" t="n">
        <v>150</v>
      </c>
      <c r="F1177" s="88" t="n">
        <v>40.39</v>
      </c>
      <c r="G1177" s="74" t="n">
        <v>6866</v>
      </c>
      <c r="H1177" s="75" t="s">
        <v>919</v>
      </c>
      <c r="I1177" s="119" t="s">
        <v>865</v>
      </c>
      <c r="J1177" s="93" t="s">
        <v>1193</v>
      </c>
      <c r="K1177" s="103" t="s">
        <v>29</v>
      </c>
      <c r="L1177" s="228" t="n">
        <v>82</v>
      </c>
      <c r="M1177" s="80" t="n">
        <f aca="false">(D1177*F1177)*B1177</f>
        <v>0</v>
      </c>
    </row>
    <row r="1178" customFormat="false" ht="12.75" hidden="false" customHeight="false" outlineLevel="0" collapsed="false">
      <c r="A1178" s="81" t="n">
        <v>40791</v>
      </c>
      <c r="B1178" s="115"/>
      <c r="C1178" s="82" t="s">
        <v>25</v>
      </c>
      <c r="D1178" s="82" t="n">
        <v>1</v>
      </c>
      <c r="E1178" s="72" t="n">
        <v>150</v>
      </c>
      <c r="F1178" s="88" t="n">
        <v>33.25</v>
      </c>
      <c r="G1178" s="74" t="n">
        <v>5653</v>
      </c>
      <c r="H1178" s="75" t="s">
        <v>919</v>
      </c>
      <c r="I1178" s="119" t="s">
        <v>865</v>
      </c>
      <c r="J1178" s="116" t="s">
        <v>288</v>
      </c>
      <c r="K1178" s="103" t="s">
        <v>29</v>
      </c>
      <c r="L1178" s="228" t="n">
        <v>83</v>
      </c>
      <c r="M1178" s="80" t="n">
        <f aca="false">(D1178*F1178)*B1178</f>
        <v>0</v>
      </c>
    </row>
    <row r="1179" customFormat="false" ht="12.75" hidden="false" customHeight="false" outlineLevel="0" collapsed="false">
      <c r="A1179" s="81" t="n">
        <v>40792</v>
      </c>
      <c r="B1179" s="70"/>
      <c r="C1179" s="105" t="s">
        <v>25</v>
      </c>
      <c r="D1179" s="105" t="n">
        <v>1</v>
      </c>
      <c r="E1179" s="72" t="n">
        <v>150</v>
      </c>
      <c r="F1179" s="88" t="n">
        <v>40.39</v>
      </c>
      <c r="G1179" s="74" t="n">
        <v>6866</v>
      </c>
      <c r="H1179" s="75" t="s">
        <v>919</v>
      </c>
      <c r="I1179" s="119" t="s">
        <v>865</v>
      </c>
      <c r="J1179" s="93" t="s">
        <v>876</v>
      </c>
      <c r="K1179" s="103" t="s">
        <v>29</v>
      </c>
      <c r="L1179" s="228" t="n">
        <v>83</v>
      </c>
      <c r="M1179" s="80" t="n">
        <f aca="false">(D1179*F1179)*B1179</f>
        <v>0</v>
      </c>
    </row>
    <row r="1180" customFormat="false" ht="12.75" hidden="false" customHeight="false" outlineLevel="0" collapsed="false">
      <c r="A1180" s="81" t="n">
        <v>40793</v>
      </c>
      <c r="B1180" s="70"/>
      <c r="C1180" s="82" t="s">
        <v>25</v>
      </c>
      <c r="D1180" s="82" t="n">
        <v>1</v>
      </c>
      <c r="E1180" s="72" t="n">
        <v>150</v>
      </c>
      <c r="F1180" s="88" t="n">
        <v>31.1</v>
      </c>
      <c r="G1180" s="74" t="n">
        <v>5287</v>
      </c>
      <c r="H1180" s="75" t="s">
        <v>919</v>
      </c>
      <c r="I1180" s="119" t="s">
        <v>865</v>
      </c>
      <c r="J1180" s="93" t="s">
        <v>1247</v>
      </c>
      <c r="K1180" s="103" t="s">
        <v>29</v>
      </c>
      <c r="L1180" s="228" t="n">
        <v>83</v>
      </c>
      <c r="M1180" s="80" t="n">
        <f aca="false">(D1180*F1180)*B1180</f>
        <v>0</v>
      </c>
    </row>
    <row r="1181" customFormat="false" ht="12.75" hidden="false" customHeight="false" outlineLevel="0" collapsed="false">
      <c r="A1181" s="81" t="n">
        <v>40824</v>
      </c>
      <c r="B1181" s="70"/>
      <c r="C1181" s="82" t="s">
        <v>25</v>
      </c>
      <c r="D1181" s="82" t="n">
        <v>1</v>
      </c>
      <c r="E1181" s="72" t="n">
        <v>100</v>
      </c>
      <c r="F1181" s="88" t="n">
        <v>42.77</v>
      </c>
      <c r="G1181" s="74" t="n">
        <v>7271</v>
      </c>
      <c r="H1181" s="75" t="s">
        <v>919</v>
      </c>
      <c r="I1181" s="119" t="s">
        <v>865</v>
      </c>
      <c r="J1181" s="93" t="s">
        <v>1248</v>
      </c>
      <c r="K1181" s="103" t="s">
        <v>29</v>
      </c>
      <c r="L1181" s="228" t="n">
        <v>83</v>
      </c>
      <c r="M1181" s="80" t="n">
        <f aca="false">(D1181*F1181)*B1181</f>
        <v>0</v>
      </c>
    </row>
    <row r="1182" customFormat="false" ht="12.75" hidden="false" customHeight="false" outlineLevel="0" collapsed="false">
      <c r="A1182" s="81" t="n">
        <v>40801</v>
      </c>
      <c r="B1182" s="115"/>
      <c r="C1182" s="82" t="s">
        <v>25</v>
      </c>
      <c r="D1182" s="82" t="n">
        <v>1</v>
      </c>
      <c r="E1182" s="72" t="n">
        <v>150</v>
      </c>
      <c r="F1182" s="88" t="n">
        <v>40.39</v>
      </c>
      <c r="G1182" s="74" t="n">
        <v>6866</v>
      </c>
      <c r="H1182" s="75" t="s">
        <v>919</v>
      </c>
      <c r="I1182" s="119" t="s">
        <v>865</v>
      </c>
      <c r="J1182" s="93" t="s">
        <v>606</v>
      </c>
      <c r="K1182" s="103" t="s">
        <v>29</v>
      </c>
      <c r="L1182" s="228" t="n">
        <v>83</v>
      </c>
      <c r="M1182" s="80" t="n">
        <f aca="false">(D1182*F1182)*B1182</f>
        <v>0</v>
      </c>
    </row>
    <row r="1183" customFormat="false" ht="12.75" hidden="false" customHeight="false" outlineLevel="0" collapsed="false">
      <c r="A1183" s="81" t="n">
        <v>40802</v>
      </c>
      <c r="B1183" s="115"/>
      <c r="C1183" s="82" t="s">
        <v>25</v>
      </c>
      <c r="D1183" s="82" t="n">
        <v>1</v>
      </c>
      <c r="E1183" s="72" t="n">
        <v>150</v>
      </c>
      <c r="F1183" s="88" t="n">
        <v>33.25</v>
      </c>
      <c r="G1183" s="74" t="n">
        <v>5653</v>
      </c>
      <c r="H1183" s="75" t="s">
        <v>919</v>
      </c>
      <c r="I1183" s="119" t="s">
        <v>865</v>
      </c>
      <c r="J1183" s="93" t="s">
        <v>1249</v>
      </c>
      <c r="K1183" s="103" t="s">
        <v>29</v>
      </c>
      <c r="L1183" s="228" t="n">
        <v>83</v>
      </c>
      <c r="M1183" s="80" t="n">
        <f aca="false">(D1183*F1183)*B1183</f>
        <v>0</v>
      </c>
    </row>
    <row r="1184" customFormat="false" ht="12.75" hidden="false" customHeight="false" outlineLevel="0" collapsed="false">
      <c r="A1184" s="81" t="n">
        <v>40805</v>
      </c>
      <c r="B1184" s="115"/>
      <c r="C1184" s="82" t="s">
        <v>25</v>
      </c>
      <c r="D1184" s="82" t="n">
        <v>1</v>
      </c>
      <c r="E1184" s="72" t="n">
        <v>150</v>
      </c>
      <c r="F1184" s="88" t="n">
        <v>49.91</v>
      </c>
      <c r="G1184" s="74" t="n">
        <v>8485</v>
      </c>
      <c r="H1184" s="75" t="s">
        <v>919</v>
      </c>
      <c r="I1184" s="119" t="s">
        <v>865</v>
      </c>
      <c r="J1184" s="93" t="s">
        <v>619</v>
      </c>
      <c r="K1184" s="103" t="s">
        <v>29</v>
      </c>
      <c r="L1184" s="228" t="n">
        <v>83</v>
      </c>
      <c r="M1184" s="80" t="n">
        <f aca="false">(D1184*F1184)*B1184</f>
        <v>0</v>
      </c>
    </row>
    <row r="1185" customFormat="false" ht="12.75" hidden="false" customHeight="false" outlineLevel="0" collapsed="false">
      <c r="A1185" s="81" t="n">
        <v>40804</v>
      </c>
      <c r="B1185" s="115"/>
      <c r="C1185" s="82" t="s">
        <v>25</v>
      </c>
      <c r="D1185" s="82" t="n">
        <v>1</v>
      </c>
      <c r="E1185" s="72" t="n">
        <v>150</v>
      </c>
      <c r="F1185" s="88" t="n">
        <v>33.25</v>
      </c>
      <c r="G1185" s="74" t="n">
        <v>5653</v>
      </c>
      <c r="H1185" s="75" t="s">
        <v>919</v>
      </c>
      <c r="I1185" s="119" t="s">
        <v>865</v>
      </c>
      <c r="J1185" s="93" t="s">
        <v>41</v>
      </c>
      <c r="K1185" s="103" t="s">
        <v>29</v>
      </c>
      <c r="L1185" s="228" t="n">
        <v>83</v>
      </c>
      <c r="M1185" s="80" t="n">
        <f aca="false">(D1185*F1185)*B1185</f>
        <v>0</v>
      </c>
    </row>
    <row r="1186" customFormat="false" ht="12.75" hidden="false" customHeight="false" outlineLevel="0" collapsed="false">
      <c r="A1186" s="81" t="n">
        <v>40811</v>
      </c>
      <c r="B1186" s="70"/>
      <c r="C1186" s="82" t="s">
        <v>25</v>
      </c>
      <c r="D1186" s="82" t="n">
        <v>1</v>
      </c>
      <c r="E1186" s="72" t="n">
        <v>150</v>
      </c>
      <c r="F1186" s="88" t="n">
        <v>34.44</v>
      </c>
      <c r="G1186" s="74" t="n">
        <v>5855</v>
      </c>
      <c r="H1186" s="75" t="s">
        <v>919</v>
      </c>
      <c r="I1186" s="119" t="s">
        <v>865</v>
      </c>
      <c r="J1186" s="93" t="s">
        <v>1250</v>
      </c>
      <c r="K1186" s="103" t="s">
        <v>29</v>
      </c>
      <c r="L1186" s="228" t="n">
        <v>83</v>
      </c>
      <c r="M1186" s="80" t="n">
        <f aca="false">(D1186*F1186)*B1186</f>
        <v>0</v>
      </c>
    </row>
    <row r="1187" customFormat="false" ht="12.75" hidden="false" customHeight="false" outlineLevel="0" collapsed="false">
      <c r="A1187" s="81" t="n">
        <v>40812</v>
      </c>
      <c r="B1187" s="115"/>
      <c r="C1187" s="82" t="s">
        <v>25</v>
      </c>
      <c r="D1187" s="82" t="n">
        <v>1</v>
      </c>
      <c r="E1187" s="72" t="n">
        <v>150</v>
      </c>
      <c r="F1187" s="88" t="n">
        <v>33.25</v>
      </c>
      <c r="G1187" s="74" t="n">
        <v>5653</v>
      </c>
      <c r="H1187" s="75" t="s">
        <v>919</v>
      </c>
      <c r="I1187" s="119" t="s">
        <v>865</v>
      </c>
      <c r="J1187" s="93" t="s">
        <v>1251</v>
      </c>
      <c r="K1187" s="103" t="s">
        <v>29</v>
      </c>
      <c r="L1187" s="228" t="n">
        <v>83</v>
      </c>
      <c r="M1187" s="80" t="n">
        <f aca="false">(D1187*F1187)*B1187</f>
        <v>0</v>
      </c>
    </row>
    <row r="1188" customFormat="false" ht="12.75" hidden="false" customHeight="false" outlineLevel="0" collapsed="false">
      <c r="A1188" s="81" t="n">
        <v>40814</v>
      </c>
      <c r="B1188" s="115"/>
      <c r="C1188" s="82" t="s">
        <v>25</v>
      </c>
      <c r="D1188" s="82" t="n">
        <v>1</v>
      </c>
      <c r="E1188" s="72" t="n">
        <v>150</v>
      </c>
      <c r="F1188" s="88" t="n">
        <v>40.39</v>
      </c>
      <c r="G1188" s="74" t="n">
        <v>6866</v>
      </c>
      <c r="H1188" s="75" t="s">
        <v>919</v>
      </c>
      <c r="I1188" s="119" t="s">
        <v>865</v>
      </c>
      <c r="J1188" s="93" t="s">
        <v>1252</v>
      </c>
      <c r="K1188" s="103" t="s">
        <v>29</v>
      </c>
      <c r="L1188" s="228" t="n">
        <v>83</v>
      </c>
      <c r="M1188" s="80" t="n">
        <f aca="false">(D1188*F1188)*B1188</f>
        <v>0</v>
      </c>
    </row>
    <row r="1189" customFormat="false" ht="12.75" hidden="false" customHeight="false" outlineLevel="0" collapsed="false">
      <c r="A1189" s="81" t="n">
        <v>40815</v>
      </c>
      <c r="B1189" s="70"/>
      <c r="C1189" s="82" t="s">
        <v>25</v>
      </c>
      <c r="D1189" s="82" t="n">
        <v>1</v>
      </c>
      <c r="E1189" s="72" t="n">
        <v>150</v>
      </c>
      <c r="F1189" s="88" t="n">
        <v>42.77</v>
      </c>
      <c r="G1189" s="74" t="n">
        <v>7271</v>
      </c>
      <c r="H1189" s="75" t="s">
        <v>919</v>
      </c>
      <c r="I1189" s="119" t="s">
        <v>865</v>
      </c>
      <c r="J1189" s="93" t="s">
        <v>618</v>
      </c>
      <c r="K1189" s="103" t="s">
        <v>29</v>
      </c>
      <c r="L1189" s="228" t="n">
        <v>83</v>
      </c>
      <c r="M1189" s="80" t="n">
        <f aca="false">(D1189*F1189)*B1189</f>
        <v>0</v>
      </c>
    </row>
    <row r="1190" customFormat="false" ht="12.75" hidden="false" customHeight="false" outlineLevel="0" collapsed="false">
      <c r="A1190" s="81" t="n">
        <v>40845</v>
      </c>
      <c r="B1190" s="70"/>
      <c r="C1190" s="82" t="s">
        <v>25</v>
      </c>
      <c r="D1190" s="82" t="n">
        <v>1</v>
      </c>
      <c r="E1190" s="72" t="n">
        <v>150</v>
      </c>
      <c r="F1190" s="88" t="n">
        <v>26.11</v>
      </c>
      <c r="G1190" s="74" t="n">
        <v>4439</v>
      </c>
      <c r="H1190" s="75" t="s">
        <v>919</v>
      </c>
      <c r="I1190" s="119" t="s">
        <v>43</v>
      </c>
      <c r="J1190" s="93" t="s">
        <v>587</v>
      </c>
      <c r="K1190" s="103" t="s">
        <v>29</v>
      </c>
      <c r="L1190" s="228" t="n">
        <v>83</v>
      </c>
      <c r="M1190" s="80" t="n">
        <f aca="false">(D1190*F1190)*B1190</f>
        <v>0</v>
      </c>
    </row>
    <row r="1191" customFormat="false" ht="12.75" hidden="false" customHeight="false" outlineLevel="0" collapsed="false">
      <c r="A1191" s="81" t="n">
        <v>40842</v>
      </c>
      <c r="B1191" s="70"/>
      <c r="C1191" s="82" t="s">
        <v>25</v>
      </c>
      <c r="D1191" s="82" t="n">
        <v>1</v>
      </c>
      <c r="E1191" s="72" t="n">
        <v>150</v>
      </c>
      <c r="F1191" s="88" t="n">
        <v>19.85</v>
      </c>
      <c r="G1191" s="74" t="n">
        <v>3375</v>
      </c>
      <c r="H1191" s="75" t="s">
        <v>919</v>
      </c>
      <c r="I1191" s="119" t="s">
        <v>43</v>
      </c>
      <c r="J1191" s="93" t="s">
        <v>1253</v>
      </c>
      <c r="K1191" s="103" t="s">
        <v>29</v>
      </c>
      <c r="L1191" s="228" t="n">
        <v>83</v>
      </c>
      <c r="M1191" s="80" t="n">
        <f aca="false">(D1191*F1191)*B1191</f>
        <v>0</v>
      </c>
    </row>
    <row r="1192" customFormat="false" ht="12.75" hidden="false" customHeight="false" outlineLevel="0" collapsed="false">
      <c r="A1192" s="81" t="n">
        <v>40846</v>
      </c>
      <c r="B1192" s="70"/>
      <c r="C1192" s="82" t="s">
        <v>25</v>
      </c>
      <c r="D1192" s="82" t="n">
        <v>1</v>
      </c>
      <c r="E1192" s="72" t="n">
        <v>150</v>
      </c>
      <c r="F1192" s="88" t="n">
        <v>26.11</v>
      </c>
      <c r="G1192" s="74" t="n">
        <v>4439</v>
      </c>
      <c r="H1192" s="75" t="s">
        <v>919</v>
      </c>
      <c r="I1192" s="119" t="s">
        <v>43</v>
      </c>
      <c r="J1192" s="93" t="s">
        <v>588</v>
      </c>
      <c r="K1192" s="103" t="s">
        <v>29</v>
      </c>
      <c r="L1192" s="228" t="n">
        <v>83</v>
      </c>
      <c r="M1192" s="80" t="n">
        <f aca="false">(D1192*F1192)*B1192</f>
        <v>0</v>
      </c>
    </row>
    <row r="1193" customFormat="false" ht="12.75" hidden="false" customHeight="false" outlineLevel="0" collapsed="false">
      <c r="A1193" s="81" t="n">
        <v>40844</v>
      </c>
      <c r="B1193" s="70"/>
      <c r="C1193" s="82" t="s">
        <v>25</v>
      </c>
      <c r="D1193" s="82" t="n">
        <v>1</v>
      </c>
      <c r="E1193" s="72" t="n">
        <v>150</v>
      </c>
      <c r="F1193" s="88" t="n">
        <v>19.85</v>
      </c>
      <c r="G1193" s="74" t="n">
        <v>3375</v>
      </c>
      <c r="H1193" s="75" t="s">
        <v>919</v>
      </c>
      <c r="I1193" s="119" t="s">
        <v>43</v>
      </c>
      <c r="J1193" s="93" t="s">
        <v>1254</v>
      </c>
      <c r="K1193" s="103" t="s">
        <v>29</v>
      </c>
      <c r="L1193" s="228" t="n">
        <v>83</v>
      </c>
      <c r="M1193" s="80" t="n">
        <f aca="false">(D1193*F1193)*B1193</f>
        <v>0</v>
      </c>
    </row>
    <row r="1194" customFormat="false" ht="12.75" hidden="false" customHeight="false" outlineLevel="0" collapsed="false">
      <c r="A1194" s="81" t="n">
        <v>40851</v>
      </c>
      <c r="B1194" s="70"/>
      <c r="C1194" s="82" t="s">
        <v>25</v>
      </c>
      <c r="D1194" s="82" t="n">
        <v>1</v>
      </c>
      <c r="E1194" s="72" t="n">
        <v>150</v>
      </c>
      <c r="F1194" s="88" t="n">
        <v>32.3</v>
      </c>
      <c r="G1194" s="74" t="n">
        <v>5491</v>
      </c>
      <c r="H1194" s="75" t="s">
        <v>919</v>
      </c>
      <c r="I1194" s="119" t="s">
        <v>43</v>
      </c>
      <c r="J1194" s="93" t="s">
        <v>1194</v>
      </c>
      <c r="K1194" s="103" t="s">
        <v>29</v>
      </c>
      <c r="L1194" s="228" t="n">
        <v>84</v>
      </c>
      <c r="M1194" s="80" t="n">
        <f aca="false">(D1194*F1194)*B1194</f>
        <v>0</v>
      </c>
    </row>
    <row r="1195" customFormat="false" ht="12.75" hidden="false" customHeight="false" outlineLevel="0" collapsed="false">
      <c r="A1195" s="81" t="n">
        <v>40852</v>
      </c>
      <c r="B1195" s="70"/>
      <c r="C1195" s="82" t="s">
        <v>25</v>
      </c>
      <c r="D1195" s="82" t="n">
        <v>1</v>
      </c>
      <c r="E1195" s="72" t="n">
        <v>150</v>
      </c>
      <c r="F1195" s="88" t="n">
        <v>43.96</v>
      </c>
      <c r="G1195" s="74" t="n">
        <v>7473</v>
      </c>
      <c r="H1195" s="75" t="s">
        <v>919</v>
      </c>
      <c r="I1195" s="119" t="s">
        <v>43</v>
      </c>
      <c r="J1195" s="93" t="s">
        <v>583</v>
      </c>
      <c r="K1195" s="103" t="s">
        <v>29</v>
      </c>
      <c r="L1195" s="228" t="n">
        <v>84</v>
      </c>
      <c r="M1195" s="80" t="n">
        <f aca="false">(D1195*F1195)*B1195</f>
        <v>0</v>
      </c>
    </row>
    <row r="1196" customFormat="false" ht="12.75" hidden="false" customHeight="false" outlineLevel="0" collapsed="false">
      <c r="A1196" s="81" t="n">
        <v>40853</v>
      </c>
      <c r="B1196" s="70"/>
      <c r="C1196" s="82" t="s">
        <v>25</v>
      </c>
      <c r="D1196" s="82" t="n">
        <v>1</v>
      </c>
      <c r="E1196" s="72" t="n">
        <v>150</v>
      </c>
      <c r="F1196" s="88" t="n">
        <v>32.3</v>
      </c>
      <c r="G1196" s="74" t="n">
        <v>5491</v>
      </c>
      <c r="H1196" s="75" t="s">
        <v>919</v>
      </c>
      <c r="I1196" s="119" t="s">
        <v>43</v>
      </c>
      <c r="J1196" s="93" t="s">
        <v>580</v>
      </c>
      <c r="K1196" s="103" t="s">
        <v>29</v>
      </c>
      <c r="L1196" s="228" t="n">
        <v>84</v>
      </c>
      <c r="M1196" s="80" t="n">
        <f aca="false">(D1196*F1196)*B1196</f>
        <v>0</v>
      </c>
    </row>
    <row r="1197" customFormat="false" ht="12.75" hidden="false" customHeight="false" outlineLevel="0" collapsed="false">
      <c r="A1197" s="81" t="n">
        <v>40854</v>
      </c>
      <c r="B1197" s="70"/>
      <c r="C1197" s="82" t="s">
        <v>25</v>
      </c>
      <c r="D1197" s="82" t="n">
        <v>1</v>
      </c>
      <c r="E1197" s="72" t="n">
        <v>150</v>
      </c>
      <c r="F1197" s="88" t="n">
        <v>38.01</v>
      </c>
      <c r="G1197" s="74" t="n">
        <v>6462</v>
      </c>
      <c r="H1197" s="75" t="s">
        <v>919</v>
      </c>
      <c r="I1197" s="119" t="s">
        <v>43</v>
      </c>
      <c r="J1197" s="93" t="s">
        <v>1255</v>
      </c>
      <c r="K1197" s="103" t="s">
        <v>29</v>
      </c>
      <c r="L1197" s="228" t="n">
        <v>84</v>
      </c>
      <c r="M1197" s="80" t="n">
        <f aca="false">(D1197*F1197)*B1197</f>
        <v>0</v>
      </c>
    </row>
    <row r="1198" customFormat="false" ht="12.75" hidden="false" customHeight="false" outlineLevel="0" collapsed="false">
      <c r="A1198" s="81" t="n">
        <v>40861</v>
      </c>
      <c r="B1198" s="70"/>
      <c r="C1198" s="82" t="s">
        <v>25</v>
      </c>
      <c r="D1198" s="82" t="n">
        <v>1</v>
      </c>
      <c r="E1198" s="72" t="n">
        <v>150</v>
      </c>
      <c r="F1198" s="88" t="n">
        <v>36.82</v>
      </c>
      <c r="G1198" s="74" t="n">
        <v>6259</v>
      </c>
      <c r="H1198" s="75" t="s">
        <v>919</v>
      </c>
      <c r="I1198" s="119" t="s">
        <v>43</v>
      </c>
      <c r="J1198" s="93" t="s">
        <v>150</v>
      </c>
      <c r="K1198" s="103" t="s">
        <v>29</v>
      </c>
      <c r="L1198" s="228" t="n">
        <v>84</v>
      </c>
      <c r="M1198" s="80" t="n">
        <f aca="false">(D1198*F1198)*B1198</f>
        <v>0</v>
      </c>
    </row>
    <row r="1199" customFormat="false" ht="12.75" hidden="false" customHeight="false" outlineLevel="0" collapsed="false">
      <c r="A1199" s="81" t="n">
        <v>40862</v>
      </c>
      <c r="B1199" s="70"/>
      <c r="C1199" s="82" t="s">
        <v>25</v>
      </c>
      <c r="D1199" s="82" t="n">
        <v>1</v>
      </c>
      <c r="E1199" s="72" t="n">
        <v>150</v>
      </c>
      <c r="F1199" s="88" t="n">
        <v>38.01</v>
      </c>
      <c r="G1199" s="74" t="n">
        <v>6462</v>
      </c>
      <c r="H1199" s="75" t="s">
        <v>919</v>
      </c>
      <c r="I1199" s="119" t="s">
        <v>43</v>
      </c>
      <c r="J1199" s="93" t="s">
        <v>1256</v>
      </c>
      <c r="K1199" s="103" t="s">
        <v>29</v>
      </c>
      <c r="L1199" s="228" t="n">
        <v>84</v>
      </c>
      <c r="M1199" s="80" t="n">
        <f aca="false">(D1199*F1199)*B1199</f>
        <v>0</v>
      </c>
    </row>
    <row r="1200" customFormat="false" ht="12.75" hidden="false" customHeight="false" outlineLevel="0" collapsed="false">
      <c r="A1200" s="81" t="n">
        <v>40865</v>
      </c>
      <c r="B1200" s="70"/>
      <c r="C1200" s="82" t="s">
        <v>25</v>
      </c>
      <c r="D1200" s="82" t="n">
        <v>1</v>
      </c>
      <c r="E1200" s="72" t="n">
        <v>150</v>
      </c>
      <c r="F1200" s="88" t="n">
        <v>38.01</v>
      </c>
      <c r="G1200" s="74" t="n">
        <v>6462</v>
      </c>
      <c r="H1200" s="75" t="s">
        <v>919</v>
      </c>
      <c r="I1200" s="119" t="s">
        <v>43</v>
      </c>
      <c r="J1200" s="93" t="s">
        <v>52</v>
      </c>
      <c r="K1200" s="103" t="s">
        <v>29</v>
      </c>
      <c r="L1200" s="228" t="n">
        <v>84</v>
      </c>
      <c r="M1200" s="80" t="n">
        <f aca="false">(D1200*F1200)*B1200</f>
        <v>0</v>
      </c>
    </row>
    <row r="1201" customFormat="false" ht="12.75" hidden="false" customHeight="false" outlineLevel="0" collapsed="false">
      <c r="A1201" s="81" t="n">
        <v>40864</v>
      </c>
      <c r="B1201" s="70"/>
      <c r="C1201" s="82" t="s">
        <v>25</v>
      </c>
      <c r="D1201" s="82" t="n">
        <v>1</v>
      </c>
      <c r="E1201" s="72" t="n">
        <v>150</v>
      </c>
      <c r="F1201" s="88" t="n">
        <v>33.25</v>
      </c>
      <c r="G1201" s="74" t="n">
        <v>5653</v>
      </c>
      <c r="H1201" s="75" t="s">
        <v>919</v>
      </c>
      <c r="I1201" s="119" t="s">
        <v>43</v>
      </c>
      <c r="J1201" s="93" t="s">
        <v>585</v>
      </c>
      <c r="K1201" s="103" t="s">
        <v>29</v>
      </c>
      <c r="L1201" s="228" t="n">
        <v>84</v>
      </c>
      <c r="M1201" s="80" t="n">
        <f aca="false">(D1201*F1201)*B1201</f>
        <v>0</v>
      </c>
    </row>
    <row r="1202" customFormat="false" ht="12.75" hidden="false" customHeight="false" outlineLevel="0" collapsed="false">
      <c r="A1202" s="81" t="n">
        <v>40881</v>
      </c>
      <c r="B1202" s="70"/>
      <c r="C1202" s="82" t="s">
        <v>25</v>
      </c>
      <c r="D1202" s="82" t="n">
        <v>1</v>
      </c>
      <c r="E1202" s="72" t="n">
        <v>150</v>
      </c>
      <c r="F1202" s="88" t="n">
        <v>49.91</v>
      </c>
      <c r="G1202" s="74" t="n">
        <v>8485</v>
      </c>
      <c r="H1202" s="75" t="s">
        <v>919</v>
      </c>
      <c r="I1202" s="119" t="s">
        <v>43</v>
      </c>
      <c r="J1202" s="93" t="s">
        <v>1257</v>
      </c>
      <c r="K1202" s="103" t="s">
        <v>29</v>
      </c>
      <c r="L1202" s="228" t="n">
        <v>84</v>
      </c>
      <c r="M1202" s="80" t="n">
        <f aca="false">(D1202*F1202)*B1202</f>
        <v>0</v>
      </c>
    </row>
    <row r="1203" customFormat="false" ht="12.75" hidden="false" customHeight="false" outlineLevel="0" collapsed="false">
      <c r="A1203" s="81" t="n">
        <v>40882</v>
      </c>
      <c r="B1203" s="70"/>
      <c r="C1203" s="82" t="s">
        <v>25</v>
      </c>
      <c r="D1203" s="82" t="n">
        <v>1</v>
      </c>
      <c r="E1203" s="72" t="n">
        <v>150</v>
      </c>
      <c r="F1203" s="88" t="n">
        <v>35.63</v>
      </c>
      <c r="G1203" s="74" t="n">
        <v>6057</v>
      </c>
      <c r="H1203" s="75" t="s">
        <v>919</v>
      </c>
      <c r="I1203" s="119" t="s">
        <v>43</v>
      </c>
      <c r="J1203" s="93" t="s">
        <v>1258</v>
      </c>
      <c r="K1203" s="103" t="s">
        <v>29</v>
      </c>
      <c r="L1203" s="228" t="n">
        <v>84</v>
      </c>
      <c r="M1203" s="80" t="n">
        <f aca="false">(D1203*F1203)*B1203</f>
        <v>0</v>
      </c>
    </row>
    <row r="1204" customFormat="false" ht="12.75" hidden="false" customHeight="false" outlineLevel="0" collapsed="false">
      <c r="A1204" s="81" t="n">
        <v>40883</v>
      </c>
      <c r="B1204" s="70"/>
      <c r="C1204" s="82" t="s">
        <v>25</v>
      </c>
      <c r="D1204" s="82" t="n">
        <v>1</v>
      </c>
      <c r="E1204" s="72" t="n">
        <v>150</v>
      </c>
      <c r="F1204" s="88" t="n">
        <v>45.15</v>
      </c>
      <c r="G1204" s="74" t="n">
        <v>7676</v>
      </c>
      <c r="H1204" s="75" t="s">
        <v>919</v>
      </c>
      <c r="I1204" s="119" t="s">
        <v>43</v>
      </c>
      <c r="J1204" s="93" t="s">
        <v>305</v>
      </c>
      <c r="K1204" s="103" t="s">
        <v>29</v>
      </c>
      <c r="L1204" s="228" t="n">
        <v>84</v>
      </c>
      <c r="M1204" s="80" t="n">
        <f aca="false">(D1204*F1204)*B1204</f>
        <v>0</v>
      </c>
    </row>
    <row r="1205" customFormat="false" ht="12.75" hidden="false" customHeight="false" outlineLevel="0" collapsed="false">
      <c r="A1205" s="81" t="n">
        <v>40884</v>
      </c>
      <c r="B1205" s="70"/>
      <c r="C1205" s="82" t="s">
        <v>25</v>
      </c>
      <c r="D1205" s="82" t="n">
        <v>1</v>
      </c>
      <c r="E1205" s="72" t="n">
        <v>150</v>
      </c>
      <c r="F1205" s="88" t="n">
        <v>38.01</v>
      </c>
      <c r="G1205" s="74" t="n">
        <v>6462</v>
      </c>
      <c r="H1205" s="75" t="s">
        <v>919</v>
      </c>
      <c r="I1205" s="119" t="s">
        <v>43</v>
      </c>
      <c r="J1205" s="93" t="s">
        <v>1259</v>
      </c>
      <c r="K1205" s="103" t="s">
        <v>29</v>
      </c>
      <c r="L1205" s="228" t="n">
        <v>84</v>
      </c>
      <c r="M1205" s="80" t="n">
        <f aca="false">(D1205*F1205)*B1205</f>
        <v>0</v>
      </c>
    </row>
    <row r="1206" customFormat="false" ht="12.75" hidden="false" customHeight="false" outlineLevel="0" collapsed="false">
      <c r="A1206" s="81" t="n">
        <v>40891</v>
      </c>
      <c r="B1206" s="70"/>
      <c r="C1206" s="82" t="s">
        <v>25</v>
      </c>
      <c r="D1206" s="82" t="n">
        <v>1</v>
      </c>
      <c r="E1206" s="72" t="n">
        <v>150</v>
      </c>
      <c r="F1206" s="88" t="n">
        <v>38.01</v>
      </c>
      <c r="G1206" s="74" t="n">
        <v>6462</v>
      </c>
      <c r="H1206" s="75" t="s">
        <v>919</v>
      </c>
      <c r="I1206" s="119" t="s">
        <v>43</v>
      </c>
      <c r="J1206" s="93" t="s">
        <v>1260</v>
      </c>
      <c r="K1206" s="103" t="s">
        <v>29</v>
      </c>
      <c r="L1206" s="228" t="n">
        <v>84</v>
      </c>
      <c r="M1206" s="80" t="n">
        <f aca="false">(D1206*F1206)*B1206</f>
        <v>0</v>
      </c>
    </row>
    <row r="1207" customFormat="false" ht="12.75" hidden="false" customHeight="false" outlineLevel="0" collapsed="false">
      <c r="A1207" s="81" t="n">
        <v>40892</v>
      </c>
      <c r="B1207" s="70"/>
      <c r="C1207" s="105" t="s">
        <v>25</v>
      </c>
      <c r="D1207" s="105" t="n">
        <v>1</v>
      </c>
      <c r="E1207" s="72" t="n">
        <v>150</v>
      </c>
      <c r="F1207" s="88" t="n">
        <v>49.91</v>
      </c>
      <c r="G1207" s="74" t="n">
        <v>8485</v>
      </c>
      <c r="H1207" s="75" t="s">
        <v>919</v>
      </c>
      <c r="I1207" s="119" t="s">
        <v>43</v>
      </c>
      <c r="J1207" s="93" t="s">
        <v>307</v>
      </c>
      <c r="K1207" s="103" t="s">
        <v>29</v>
      </c>
      <c r="L1207" s="228" t="n">
        <v>84</v>
      </c>
      <c r="M1207" s="80" t="n">
        <f aca="false">(D1207*F1207)*B1207</f>
        <v>0</v>
      </c>
    </row>
    <row r="1208" customFormat="false" ht="12.75" hidden="false" customHeight="false" outlineLevel="0" collapsed="false">
      <c r="A1208" s="81" t="n">
        <v>40893</v>
      </c>
      <c r="B1208" s="70"/>
      <c r="C1208" s="82" t="s">
        <v>25</v>
      </c>
      <c r="D1208" s="82" t="n">
        <v>1</v>
      </c>
      <c r="E1208" s="72" t="n">
        <v>150</v>
      </c>
      <c r="F1208" s="88" t="n">
        <v>38.01</v>
      </c>
      <c r="G1208" s="74" t="n">
        <v>6462</v>
      </c>
      <c r="H1208" s="75" t="s">
        <v>919</v>
      </c>
      <c r="I1208" s="119" t="s">
        <v>43</v>
      </c>
      <c r="J1208" s="93" t="s">
        <v>1261</v>
      </c>
      <c r="K1208" s="103" t="s">
        <v>29</v>
      </c>
      <c r="L1208" s="228" t="n">
        <v>84</v>
      </c>
      <c r="M1208" s="80" t="n">
        <f aca="false">(D1208*F1208)*B1208</f>
        <v>0</v>
      </c>
    </row>
    <row r="1209" customFormat="false" ht="12.75" hidden="false" customHeight="false" outlineLevel="0" collapsed="false">
      <c r="A1209" s="81" t="n">
        <v>40894</v>
      </c>
      <c r="B1209" s="70"/>
      <c r="C1209" s="82" t="s">
        <v>25</v>
      </c>
      <c r="D1209" s="82" t="n">
        <v>1</v>
      </c>
      <c r="E1209" s="72" t="n">
        <v>150</v>
      </c>
      <c r="F1209" s="88" t="n">
        <v>45.15</v>
      </c>
      <c r="G1209" s="74" t="n">
        <v>7676</v>
      </c>
      <c r="H1209" s="75" t="s">
        <v>919</v>
      </c>
      <c r="I1209" s="119" t="s">
        <v>43</v>
      </c>
      <c r="J1209" s="93" t="s">
        <v>1262</v>
      </c>
      <c r="K1209" s="103" t="s">
        <v>29</v>
      </c>
      <c r="L1209" s="228" t="n">
        <v>84</v>
      </c>
      <c r="M1209" s="80" t="n">
        <f aca="false">(D1209*F1209)*B1209</f>
        <v>0</v>
      </c>
    </row>
    <row r="1210" customFormat="false" ht="12.75" hidden="false" customHeight="false" outlineLevel="0" collapsed="false">
      <c r="A1210" s="81" t="n">
        <v>40901</v>
      </c>
      <c r="B1210" s="70"/>
      <c r="C1210" s="82" t="s">
        <v>25</v>
      </c>
      <c r="D1210" s="82" t="n">
        <v>1</v>
      </c>
      <c r="E1210" s="72" t="n">
        <v>150</v>
      </c>
      <c r="F1210" s="88" t="n">
        <v>40.39</v>
      </c>
      <c r="G1210" s="74" t="n">
        <v>6866</v>
      </c>
      <c r="H1210" s="75" t="s">
        <v>919</v>
      </c>
      <c r="I1210" s="119" t="s">
        <v>43</v>
      </c>
      <c r="J1210" s="93" t="s">
        <v>1263</v>
      </c>
      <c r="K1210" s="103" t="s">
        <v>29</v>
      </c>
      <c r="L1210" s="228" t="n">
        <v>85</v>
      </c>
      <c r="M1210" s="80" t="n">
        <f aca="false">(D1210*F1210)*B1210</f>
        <v>0</v>
      </c>
    </row>
    <row r="1211" customFormat="false" ht="12.75" hidden="false" customHeight="false" outlineLevel="0" collapsed="false">
      <c r="A1211" s="81" t="n">
        <v>40902</v>
      </c>
      <c r="B1211" s="70"/>
      <c r="C1211" s="105" t="s">
        <v>25</v>
      </c>
      <c r="D1211" s="105" t="n">
        <v>1</v>
      </c>
      <c r="E1211" s="72" t="n">
        <v>150</v>
      </c>
      <c r="F1211" s="88" t="n">
        <v>45.15</v>
      </c>
      <c r="G1211" s="74" t="n">
        <v>7676</v>
      </c>
      <c r="H1211" s="75" t="s">
        <v>919</v>
      </c>
      <c r="I1211" s="119" t="s">
        <v>43</v>
      </c>
      <c r="J1211" s="93" t="s">
        <v>309</v>
      </c>
      <c r="K1211" s="103" t="s">
        <v>29</v>
      </c>
      <c r="L1211" s="228" t="n">
        <v>85</v>
      </c>
      <c r="M1211" s="80" t="n">
        <f aca="false">(D1211*F1211)*B1211</f>
        <v>0</v>
      </c>
    </row>
    <row r="1212" customFormat="false" ht="12.75" hidden="false" customHeight="false" outlineLevel="0" collapsed="false">
      <c r="A1212" s="81" t="n">
        <v>40903</v>
      </c>
      <c r="B1212" s="70"/>
      <c r="C1212" s="82" t="s">
        <v>25</v>
      </c>
      <c r="D1212" s="82" t="n">
        <v>1</v>
      </c>
      <c r="E1212" s="72" t="n">
        <v>150</v>
      </c>
      <c r="F1212" s="88" t="n">
        <v>38.01</v>
      </c>
      <c r="G1212" s="74" t="n">
        <v>6462</v>
      </c>
      <c r="H1212" s="75" t="s">
        <v>919</v>
      </c>
      <c r="I1212" s="119" t="s">
        <v>43</v>
      </c>
      <c r="J1212" s="93" t="s">
        <v>311</v>
      </c>
      <c r="K1212" s="103" t="s">
        <v>29</v>
      </c>
      <c r="L1212" s="228" t="n">
        <v>85</v>
      </c>
      <c r="M1212" s="80" t="n">
        <f aca="false">(D1212*F1212)*B1212</f>
        <v>0</v>
      </c>
    </row>
    <row r="1213" customFormat="false" ht="12.75" hidden="false" customHeight="false" outlineLevel="0" collapsed="false">
      <c r="A1213" s="81" t="n">
        <v>40904</v>
      </c>
      <c r="B1213" s="70"/>
      <c r="C1213" s="82" t="s">
        <v>25</v>
      </c>
      <c r="D1213" s="82" t="n">
        <v>1</v>
      </c>
      <c r="E1213" s="72" t="n">
        <v>150</v>
      </c>
      <c r="F1213" s="88" t="n">
        <v>38.01</v>
      </c>
      <c r="G1213" s="74" t="n">
        <v>6462</v>
      </c>
      <c r="H1213" s="75" t="s">
        <v>919</v>
      </c>
      <c r="I1213" s="119" t="s">
        <v>43</v>
      </c>
      <c r="J1213" s="93" t="s">
        <v>1264</v>
      </c>
      <c r="K1213" s="103" t="s">
        <v>29</v>
      </c>
      <c r="L1213" s="228" t="n">
        <v>85</v>
      </c>
      <c r="M1213" s="80" t="n">
        <f aca="false">(D1213*F1213)*B1213</f>
        <v>0</v>
      </c>
    </row>
    <row r="1214" customFormat="false" ht="12.75" hidden="false" customHeight="false" outlineLevel="0" collapsed="false">
      <c r="A1214" s="81" t="n">
        <v>40921</v>
      </c>
      <c r="B1214" s="70"/>
      <c r="C1214" s="82" t="s">
        <v>25</v>
      </c>
      <c r="D1214" s="82" t="n">
        <v>1</v>
      </c>
      <c r="E1214" s="72" t="n">
        <v>150</v>
      </c>
      <c r="F1214" s="88" t="n">
        <v>31.1</v>
      </c>
      <c r="G1214" s="74" t="n">
        <v>5287</v>
      </c>
      <c r="H1214" s="75" t="s">
        <v>919</v>
      </c>
      <c r="I1214" s="119" t="s">
        <v>857</v>
      </c>
      <c r="J1214" s="93" t="s">
        <v>597</v>
      </c>
      <c r="K1214" s="103" t="s">
        <v>29</v>
      </c>
      <c r="L1214" s="228" t="n">
        <v>85</v>
      </c>
      <c r="M1214" s="80" t="n">
        <f aca="false">(D1214*F1214)*B1214</f>
        <v>0</v>
      </c>
    </row>
    <row r="1215" customFormat="false" ht="12.75" hidden="false" customHeight="false" outlineLevel="0" collapsed="false">
      <c r="A1215" s="81" t="n">
        <v>40922</v>
      </c>
      <c r="B1215" s="70"/>
      <c r="C1215" s="82" t="s">
        <v>25</v>
      </c>
      <c r="D1215" s="82" t="n">
        <v>1</v>
      </c>
      <c r="E1215" s="72" t="n">
        <v>150</v>
      </c>
      <c r="F1215" s="88" t="n">
        <v>40.39</v>
      </c>
      <c r="G1215" s="74" t="n">
        <v>6866</v>
      </c>
      <c r="H1215" s="75" t="s">
        <v>919</v>
      </c>
      <c r="I1215" s="119" t="s">
        <v>857</v>
      </c>
      <c r="J1215" s="93" t="s">
        <v>1205</v>
      </c>
      <c r="K1215" s="103" t="s">
        <v>29</v>
      </c>
      <c r="L1215" s="228" t="n">
        <v>85</v>
      </c>
      <c r="M1215" s="80" t="n">
        <f aca="false">(D1215*F1215)*B1215</f>
        <v>0</v>
      </c>
    </row>
    <row r="1216" customFormat="false" ht="12.75" hidden="false" customHeight="false" outlineLevel="0" collapsed="false">
      <c r="A1216" s="81" t="n">
        <v>40923</v>
      </c>
      <c r="B1216" s="70"/>
      <c r="C1216" s="82" t="s">
        <v>25</v>
      </c>
      <c r="D1216" s="82" t="n">
        <v>1</v>
      </c>
      <c r="E1216" s="72" t="n">
        <v>150</v>
      </c>
      <c r="F1216" s="88" t="n">
        <v>29.9</v>
      </c>
      <c r="G1216" s="74" t="n">
        <v>5083</v>
      </c>
      <c r="H1216" s="75" t="s">
        <v>919</v>
      </c>
      <c r="I1216" s="119" t="s">
        <v>857</v>
      </c>
      <c r="J1216" s="93" t="s">
        <v>1206</v>
      </c>
      <c r="K1216" s="103" t="s">
        <v>29</v>
      </c>
      <c r="L1216" s="228" t="n">
        <v>85</v>
      </c>
      <c r="M1216" s="80" t="n">
        <f aca="false">(D1216*F1216)*B1216</f>
        <v>0</v>
      </c>
    </row>
    <row r="1217" customFormat="false" ht="12.75" hidden="false" customHeight="false" outlineLevel="0" collapsed="false">
      <c r="A1217" s="81" t="n">
        <v>40924</v>
      </c>
      <c r="B1217" s="70"/>
      <c r="C1217" s="82" t="s">
        <v>25</v>
      </c>
      <c r="D1217" s="82" t="n">
        <v>1</v>
      </c>
      <c r="E1217" s="72" t="n">
        <v>150</v>
      </c>
      <c r="F1217" s="88" t="n">
        <v>40.39</v>
      </c>
      <c r="G1217" s="74" t="n">
        <v>6866</v>
      </c>
      <c r="H1217" s="75" t="s">
        <v>919</v>
      </c>
      <c r="I1217" s="119" t="s">
        <v>857</v>
      </c>
      <c r="J1217" s="93" t="s">
        <v>1207</v>
      </c>
      <c r="K1217" s="103" t="s">
        <v>29</v>
      </c>
      <c r="L1217" s="228" t="n">
        <v>85</v>
      </c>
      <c r="M1217" s="80" t="n">
        <f aca="false">(D1217*F1217)*B1217</f>
        <v>0</v>
      </c>
    </row>
    <row r="1218" customFormat="false" ht="12.75" hidden="false" customHeight="false" outlineLevel="0" collapsed="false">
      <c r="A1218" s="81" t="n">
        <v>40941</v>
      </c>
      <c r="B1218" s="70"/>
      <c r="C1218" s="82" t="s">
        <v>25</v>
      </c>
      <c r="D1218" s="82" t="n">
        <v>1</v>
      </c>
      <c r="E1218" s="72" t="n">
        <v>150</v>
      </c>
      <c r="F1218" s="88" t="n">
        <v>38.01</v>
      </c>
      <c r="G1218" s="74" t="n">
        <v>6462</v>
      </c>
      <c r="H1218" s="75" t="s">
        <v>919</v>
      </c>
      <c r="I1218" s="119" t="s">
        <v>32</v>
      </c>
      <c r="J1218" s="93" t="s">
        <v>337</v>
      </c>
      <c r="K1218" s="103" t="s">
        <v>29</v>
      </c>
      <c r="L1218" s="228" t="n">
        <v>85</v>
      </c>
      <c r="M1218" s="80" t="n">
        <f aca="false">(D1218*F1218)*B1218</f>
        <v>0</v>
      </c>
    </row>
    <row r="1219" customFormat="false" ht="12.75" hidden="false" customHeight="false" outlineLevel="0" collapsed="false">
      <c r="A1219" s="81" t="n">
        <v>40942</v>
      </c>
      <c r="B1219" s="70"/>
      <c r="C1219" s="82" t="s">
        <v>25</v>
      </c>
      <c r="D1219" s="82" t="n">
        <v>1</v>
      </c>
      <c r="E1219" s="72" t="n">
        <v>150</v>
      </c>
      <c r="F1219" s="88" t="n">
        <v>28.7</v>
      </c>
      <c r="G1219" s="74" t="n">
        <v>4879</v>
      </c>
      <c r="H1219" s="75" t="s">
        <v>919</v>
      </c>
      <c r="I1219" s="119" t="s">
        <v>32</v>
      </c>
      <c r="J1219" s="93" t="s">
        <v>1196</v>
      </c>
      <c r="K1219" s="103" t="s">
        <v>29</v>
      </c>
      <c r="L1219" s="228" t="n">
        <v>85</v>
      </c>
      <c r="M1219" s="80" t="n">
        <f aca="false">(D1219*F1219)*B1219</f>
        <v>0</v>
      </c>
    </row>
    <row r="1220" customFormat="false" ht="12.75" hidden="false" customHeight="false" outlineLevel="0" collapsed="false">
      <c r="A1220" s="81" t="n">
        <v>40943</v>
      </c>
      <c r="B1220" s="70"/>
      <c r="C1220" s="82" t="s">
        <v>25</v>
      </c>
      <c r="D1220" s="82" t="n">
        <v>1</v>
      </c>
      <c r="E1220" s="72" t="n">
        <v>150</v>
      </c>
      <c r="F1220" s="88" t="n">
        <v>38.01</v>
      </c>
      <c r="G1220" s="74" t="n">
        <v>6462</v>
      </c>
      <c r="H1220" s="75" t="s">
        <v>919</v>
      </c>
      <c r="I1220" s="119" t="s">
        <v>32</v>
      </c>
      <c r="J1220" s="93" t="s">
        <v>329</v>
      </c>
      <c r="K1220" s="103" t="s">
        <v>29</v>
      </c>
      <c r="L1220" s="228" t="n">
        <v>85</v>
      </c>
      <c r="M1220" s="80" t="n">
        <f aca="false">(D1220*F1220)*B1220</f>
        <v>0</v>
      </c>
    </row>
    <row r="1221" customFormat="false" ht="12.75" hidden="false" customHeight="false" outlineLevel="0" collapsed="false">
      <c r="A1221" s="81" t="n">
        <v>40944</v>
      </c>
      <c r="B1221" s="70"/>
      <c r="C1221" s="82" t="s">
        <v>25</v>
      </c>
      <c r="D1221" s="82" t="n">
        <v>1</v>
      </c>
      <c r="E1221" s="72" t="n">
        <v>150</v>
      </c>
      <c r="F1221" s="88" t="n">
        <v>47.53</v>
      </c>
      <c r="G1221" s="74" t="n">
        <v>8080</v>
      </c>
      <c r="H1221" s="75" t="s">
        <v>919</v>
      </c>
      <c r="I1221" s="119" t="s">
        <v>32</v>
      </c>
      <c r="J1221" s="93" t="s">
        <v>1197</v>
      </c>
      <c r="K1221" s="103" t="s">
        <v>29</v>
      </c>
      <c r="L1221" s="228" t="n">
        <v>85</v>
      </c>
      <c r="M1221" s="80" t="n">
        <f aca="false">(D1221*F1221)*B1221</f>
        <v>0</v>
      </c>
    </row>
    <row r="1222" customFormat="false" ht="12.75" hidden="false" customHeight="false" outlineLevel="0" collapsed="false">
      <c r="A1222" s="81" t="n">
        <v>40951</v>
      </c>
      <c r="B1222" s="70"/>
      <c r="C1222" s="82" t="s">
        <v>25</v>
      </c>
      <c r="D1222" s="82" t="n">
        <v>1</v>
      </c>
      <c r="E1222" s="72" t="n">
        <v>150</v>
      </c>
      <c r="F1222" s="88" t="n">
        <v>38.01</v>
      </c>
      <c r="G1222" s="74" t="n">
        <v>6462</v>
      </c>
      <c r="H1222" s="75" t="s">
        <v>919</v>
      </c>
      <c r="I1222" s="119" t="s">
        <v>32</v>
      </c>
      <c r="J1222" s="93" t="s">
        <v>1265</v>
      </c>
      <c r="K1222" s="103" t="s">
        <v>29</v>
      </c>
      <c r="L1222" s="228" t="n">
        <v>85</v>
      </c>
      <c r="M1222" s="80" t="n">
        <f aca="false">(D1222*F1222)*B1222</f>
        <v>0</v>
      </c>
    </row>
    <row r="1223" customFormat="false" ht="12.75" hidden="false" customHeight="false" outlineLevel="0" collapsed="false">
      <c r="A1223" s="81" t="n">
        <v>40952</v>
      </c>
      <c r="B1223" s="70"/>
      <c r="C1223" s="82" t="s">
        <v>25</v>
      </c>
      <c r="D1223" s="82" t="n">
        <v>1</v>
      </c>
      <c r="E1223" s="72" t="n">
        <v>150</v>
      </c>
      <c r="F1223" s="88" t="n">
        <v>40.39</v>
      </c>
      <c r="G1223" s="74" t="n">
        <v>6866</v>
      </c>
      <c r="H1223" s="75" t="s">
        <v>919</v>
      </c>
      <c r="I1223" s="119" t="s">
        <v>32</v>
      </c>
      <c r="J1223" s="93" t="s">
        <v>160</v>
      </c>
      <c r="K1223" s="103" t="s">
        <v>29</v>
      </c>
      <c r="L1223" s="228" t="n">
        <v>85</v>
      </c>
      <c r="M1223" s="80" t="n">
        <f aca="false">(D1223*F1223)*B1223</f>
        <v>0</v>
      </c>
    </row>
    <row r="1224" customFormat="false" ht="12.75" hidden="false" customHeight="false" outlineLevel="0" collapsed="false">
      <c r="A1224" s="81" t="n">
        <v>40953</v>
      </c>
      <c r="B1224" s="70"/>
      <c r="C1224" s="82" t="s">
        <v>25</v>
      </c>
      <c r="D1224" s="82" t="n">
        <v>1</v>
      </c>
      <c r="E1224" s="72" t="n">
        <v>150</v>
      </c>
      <c r="F1224" s="88" t="n">
        <v>43.96</v>
      </c>
      <c r="G1224" s="74" t="n">
        <v>7473</v>
      </c>
      <c r="H1224" s="75" t="s">
        <v>919</v>
      </c>
      <c r="I1224" s="119" t="s">
        <v>32</v>
      </c>
      <c r="J1224" s="93" t="s">
        <v>1266</v>
      </c>
      <c r="K1224" s="103" t="s">
        <v>29</v>
      </c>
      <c r="L1224" s="228" t="n">
        <v>85</v>
      </c>
      <c r="M1224" s="80" t="n">
        <f aca="false">(D1224*F1224)*B1224</f>
        <v>0</v>
      </c>
    </row>
    <row r="1225" customFormat="false" ht="12.75" hidden="false" customHeight="false" outlineLevel="0" collapsed="false">
      <c r="A1225" s="81" t="n">
        <v>40954</v>
      </c>
      <c r="B1225" s="70"/>
      <c r="C1225" s="82" t="s">
        <v>25</v>
      </c>
      <c r="D1225" s="82" t="n">
        <v>1</v>
      </c>
      <c r="E1225" s="72" t="n">
        <v>150</v>
      </c>
      <c r="F1225" s="88" t="n">
        <v>45.15</v>
      </c>
      <c r="G1225" s="74" t="n">
        <v>7676</v>
      </c>
      <c r="H1225" s="75" t="s">
        <v>919</v>
      </c>
      <c r="I1225" s="119" t="s">
        <v>32</v>
      </c>
      <c r="J1225" s="93" t="s">
        <v>1158</v>
      </c>
      <c r="K1225" s="103" t="s">
        <v>29</v>
      </c>
      <c r="L1225" s="228" t="n">
        <v>85</v>
      </c>
      <c r="M1225" s="80" t="n">
        <f aca="false">(D1225*F1225)*B1225</f>
        <v>0</v>
      </c>
    </row>
    <row r="1226" customFormat="false" ht="12.75" hidden="false" customHeight="false" outlineLevel="0" collapsed="false">
      <c r="A1226" s="81" t="n">
        <v>40961</v>
      </c>
      <c r="B1226" s="70"/>
      <c r="C1226" s="82" t="s">
        <v>25</v>
      </c>
      <c r="D1226" s="82" t="n">
        <v>1</v>
      </c>
      <c r="E1226" s="72" t="n">
        <v>150</v>
      </c>
      <c r="F1226" s="88" t="n">
        <v>45.15</v>
      </c>
      <c r="G1226" s="74" t="n">
        <v>7676</v>
      </c>
      <c r="H1226" s="75" t="s">
        <v>919</v>
      </c>
      <c r="I1226" s="119" t="s">
        <v>32</v>
      </c>
      <c r="J1226" s="93" t="s">
        <v>601</v>
      </c>
      <c r="K1226" s="103" t="s">
        <v>29</v>
      </c>
      <c r="L1226" s="228" t="n">
        <v>86</v>
      </c>
      <c r="M1226" s="80" t="n">
        <f aca="false">(D1226*F1226)*B1226</f>
        <v>0</v>
      </c>
    </row>
    <row r="1227" customFormat="false" ht="12.75" hidden="false" customHeight="false" outlineLevel="0" collapsed="false">
      <c r="A1227" s="81" t="n">
        <v>40962</v>
      </c>
      <c r="B1227" s="70"/>
      <c r="C1227" s="82" t="s">
        <v>25</v>
      </c>
      <c r="D1227" s="82" t="n">
        <v>1</v>
      </c>
      <c r="E1227" s="72" t="n">
        <v>150</v>
      </c>
      <c r="F1227" s="88" t="n">
        <v>40.39</v>
      </c>
      <c r="G1227" s="74" t="n">
        <v>6866</v>
      </c>
      <c r="H1227" s="75" t="s">
        <v>919</v>
      </c>
      <c r="I1227" s="119" t="s">
        <v>32</v>
      </c>
      <c r="J1227" s="93" t="s">
        <v>602</v>
      </c>
      <c r="K1227" s="103" t="s">
        <v>29</v>
      </c>
      <c r="L1227" s="228" t="n">
        <v>86</v>
      </c>
      <c r="M1227" s="80" t="n">
        <f aca="false">(D1227*F1227)*B1227</f>
        <v>0</v>
      </c>
    </row>
    <row r="1228" customFormat="false" ht="12.75" hidden="false" customHeight="false" outlineLevel="0" collapsed="false">
      <c r="A1228" s="81" t="n">
        <v>40963</v>
      </c>
      <c r="B1228" s="70"/>
      <c r="C1228" s="82" t="s">
        <v>25</v>
      </c>
      <c r="D1228" s="82" t="n">
        <v>1</v>
      </c>
      <c r="E1228" s="72" t="n">
        <v>150</v>
      </c>
      <c r="F1228" s="88" t="n">
        <v>40.39</v>
      </c>
      <c r="G1228" s="74" t="n">
        <v>6866</v>
      </c>
      <c r="H1228" s="75" t="s">
        <v>919</v>
      </c>
      <c r="I1228" s="119" t="s">
        <v>32</v>
      </c>
      <c r="J1228" s="93" t="s">
        <v>1267</v>
      </c>
      <c r="K1228" s="103" t="s">
        <v>29</v>
      </c>
      <c r="L1228" s="228" t="n">
        <v>86</v>
      </c>
      <c r="M1228" s="80" t="n">
        <f aca="false">(D1228*F1228)*B1228</f>
        <v>0</v>
      </c>
    </row>
    <row r="1229" customFormat="false" ht="12.75" hidden="false" customHeight="false" outlineLevel="0" collapsed="false">
      <c r="A1229" s="81" t="n">
        <v>40964</v>
      </c>
      <c r="B1229" s="70"/>
      <c r="C1229" s="82" t="s">
        <v>25</v>
      </c>
      <c r="D1229" s="82" t="n">
        <v>1</v>
      </c>
      <c r="E1229" s="72" t="n">
        <v>150</v>
      </c>
      <c r="F1229" s="88" t="n">
        <v>43.96</v>
      </c>
      <c r="G1229" s="74" t="n">
        <v>7473</v>
      </c>
      <c r="H1229" s="75" t="s">
        <v>919</v>
      </c>
      <c r="I1229" s="119" t="s">
        <v>32</v>
      </c>
      <c r="J1229" s="93" t="s">
        <v>1268</v>
      </c>
      <c r="K1229" s="103" t="s">
        <v>29</v>
      </c>
      <c r="L1229" s="228" t="n">
        <v>86</v>
      </c>
      <c r="M1229" s="80" t="n">
        <f aca="false">(D1229*F1229)*B1229</f>
        <v>0</v>
      </c>
    </row>
    <row r="1230" customFormat="false" ht="12.75" hidden="false" customHeight="false" outlineLevel="0" collapsed="false">
      <c r="A1230" s="81" t="n">
        <v>40981</v>
      </c>
      <c r="B1230" s="70"/>
      <c r="C1230" s="82" t="s">
        <v>25</v>
      </c>
      <c r="D1230" s="82" t="n">
        <v>1</v>
      </c>
      <c r="E1230" s="72" t="n">
        <v>150</v>
      </c>
      <c r="F1230" s="88" t="n">
        <v>34.44</v>
      </c>
      <c r="G1230" s="74" t="n">
        <v>5855</v>
      </c>
      <c r="H1230" s="75" t="s">
        <v>919</v>
      </c>
      <c r="I1230" s="119" t="s">
        <v>1200</v>
      </c>
      <c r="J1230" s="93" t="s">
        <v>1061</v>
      </c>
      <c r="K1230" s="103" t="s">
        <v>29</v>
      </c>
      <c r="L1230" s="228" t="n">
        <v>86</v>
      </c>
      <c r="M1230" s="80" t="n">
        <f aca="false">(D1230*F1230)*B1230</f>
        <v>0</v>
      </c>
    </row>
    <row r="1231" customFormat="false" ht="12.75" hidden="false" customHeight="false" outlineLevel="0" collapsed="false">
      <c r="A1231" s="81" t="n">
        <v>40982</v>
      </c>
      <c r="B1231" s="70"/>
      <c r="C1231" s="82" t="s">
        <v>25</v>
      </c>
      <c r="D1231" s="82" t="n">
        <v>1</v>
      </c>
      <c r="E1231" s="72" t="n">
        <v>150</v>
      </c>
      <c r="F1231" s="88" t="n">
        <v>28.7</v>
      </c>
      <c r="G1231" s="74" t="n">
        <v>4879</v>
      </c>
      <c r="H1231" s="75" t="s">
        <v>919</v>
      </c>
      <c r="I1231" s="119" t="s">
        <v>1200</v>
      </c>
      <c r="J1231" s="93" t="s">
        <v>325</v>
      </c>
      <c r="K1231" s="103" t="s">
        <v>29</v>
      </c>
      <c r="L1231" s="228" t="n">
        <v>86</v>
      </c>
      <c r="M1231" s="80" t="n">
        <f aca="false">(D1231*F1231)*B1231</f>
        <v>0</v>
      </c>
    </row>
    <row r="1232" customFormat="false" ht="12.75" hidden="false" customHeight="false" outlineLevel="0" collapsed="false">
      <c r="A1232" s="81" t="n">
        <v>40983</v>
      </c>
      <c r="B1232" s="70"/>
      <c r="C1232" s="82" t="s">
        <v>25</v>
      </c>
      <c r="D1232" s="82" t="n">
        <v>1</v>
      </c>
      <c r="E1232" s="72" t="n">
        <v>150</v>
      </c>
      <c r="F1232" s="88" t="n">
        <v>36.82</v>
      </c>
      <c r="G1232" s="74" t="n">
        <v>6259</v>
      </c>
      <c r="H1232" s="75" t="s">
        <v>919</v>
      </c>
      <c r="I1232" s="119" t="s">
        <v>1200</v>
      </c>
      <c r="J1232" s="93" t="s">
        <v>1269</v>
      </c>
      <c r="K1232" s="103" t="s">
        <v>29</v>
      </c>
      <c r="L1232" s="228" t="n">
        <v>86</v>
      </c>
      <c r="M1232" s="80" t="n">
        <f aca="false">(D1232*F1232)*B1232</f>
        <v>0</v>
      </c>
    </row>
    <row r="1233" customFormat="false" ht="12.75" hidden="false" customHeight="false" outlineLevel="0" collapsed="false">
      <c r="A1233" s="81" t="n">
        <v>40984</v>
      </c>
      <c r="B1233" s="70"/>
      <c r="C1233" s="82" t="s">
        <v>25</v>
      </c>
      <c r="D1233" s="82" t="n">
        <v>1</v>
      </c>
      <c r="E1233" s="72" t="n">
        <v>150</v>
      </c>
      <c r="F1233" s="88" t="n">
        <v>38.01</v>
      </c>
      <c r="G1233" s="74" t="n">
        <v>6462</v>
      </c>
      <c r="H1233" s="75" t="s">
        <v>919</v>
      </c>
      <c r="I1233" s="119" t="s">
        <v>1200</v>
      </c>
      <c r="J1233" s="93" t="s">
        <v>574</v>
      </c>
      <c r="K1233" s="103" t="s">
        <v>29</v>
      </c>
      <c r="L1233" s="228" t="n">
        <v>86</v>
      </c>
      <c r="M1233" s="80" t="n">
        <f aca="false">(D1233*F1233)*B1233</f>
        <v>0</v>
      </c>
    </row>
    <row r="1234" customFormat="false" ht="12.75" hidden="false" customHeight="false" outlineLevel="0" collapsed="false">
      <c r="A1234" s="81" t="n">
        <v>40991</v>
      </c>
      <c r="B1234" s="70"/>
      <c r="C1234" s="82" t="s">
        <v>25</v>
      </c>
      <c r="D1234" s="82" t="n">
        <v>1</v>
      </c>
      <c r="E1234" s="72" t="n">
        <v>150</v>
      </c>
      <c r="F1234" s="88" t="n">
        <v>31.1</v>
      </c>
      <c r="G1234" s="74" t="n">
        <v>5287</v>
      </c>
      <c r="H1234" s="75" t="s">
        <v>919</v>
      </c>
      <c r="I1234" s="119" t="s">
        <v>1200</v>
      </c>
      <c r="J1234" s="93" t="s">
        <v>1134</v>
      </c>
      <c r="K1234" s="103" t="s">
        <v>29</v>
      </c>
      <c r="L1234" s="228" t="n">
        <v>86</v>
      </c>
      <c r="M1234" s="80" t="n">
        <f aca="false">(D1234*F1234)*B1234</f>
        <v>0</v>
      </c>
    </row>
    <row r="1235" customFormat="false" ht="12.75" hidden="false" customHeight="false" outlineLevel="0" collapsed="false">
      <c r="A1235" s="81" t="n">
        <v>40992</v>
      </c>
      <c r="B1235" s="70"/>
      <c r="C1235" s="82" t="s">
        <v>25</v>
      </c>
      <c r="D1235" s="82" t="n">
        <v>1</v>
      </c>
      <c r="E1235" s="72" t="n">
        <v>150</v>
      </c>
      <c r="F1235" s="88" t="n">
        <v>38.01</v>
      </c>
      <c r="G1235" s="74" t="n">
        <v>6462</v>
      </c>
      <c r="H1235" s="75" t="s">
        <v>919</v>
      </c>
      <c r="I1235" s="119" t="s">
        <v>1200</v>
      </c>
      <c r="J1235" s="93" t="s">
        <v>1160</v>
      </c>
      <c r="K1235" s="103" t="s">
        <v>29</v>
      </c>
      <c r="L1235" s="228" t="n">
        <v>86</v>
      </c>
      <c r="M1235" s="80" t="n">
        <f aca="false">(D1235*F1235)*B1235</f>
        <v>0</v>
      </c>
    </row>
    <row r="1236" customFormat="false" ht="12.75" hidden="false" customHeight="false" outlineLevel="0" collapsed="false">
      <c r="A1236" s="81" t="n">
        <v>40993</v>
      </c>
      <c r="B1236" s="70"/>
      <c r="C1236" s="82" t="s">
        <v>25</v>
      </c>
      <c r="D1236" s="82" t="n">
        <v>1</v>
      </c>
      <c r="E1236" s="72" t="n">
        <v>150</v>
      </c>
      <c r="F1236" s="88" t="n">
        <v>28.7</v>
      </c>
      <c r="G1236" s="74" t="n">
        <v>4879</v>
      </c>
      <c r="H1236" s="75" t="s">
        <v>919</v>
      </c>
      <c r="I1236" s="119" t="s">
        <v>1200</v>
      </c>
      <c r="J1236" s="93" t="s">
        <v>327</v>
      </c>
      <c r="K1236" s="103" t="s">
        <v>29</v>
      </c>
      <c r="L1236" s="228" t="n">
        <v>86</v>
      </c>
      <c r="M1236" s="80" t="n">
        <f aca="false">(D1236*F1236)*B1236</f>
        <v>0</v>
      </c>
    </row>
    <row r="1237" customFormat="false" ht="12.75" hidden="false" customHeight="false" outlineLevel="0" collapsed="false">
      <c r="A1237" s="81" t="n">
        <v>40994</v>
      </c>
      <c r="B1237" s="70"/>
      <c r="C1237" s="82" t="s">
        <v>25</v>
      </c>
      <c r="D1237" s="82" t="n">
        <v>1</v>
      </c>
      <c r="E1237" s="72" t="n">
        <v>150</v>
      </c>
      <c r="F1237" s="88" t="n">
        <v>38.01</v>
      </c>
      <c r="G1237" s="74" t="n">
        <v>6462</v>
      </c>
      <c r="H1237" s="75" t="s">
        <v>919</v>
      </c>
      <c r="I1237" s="119" t="s">
        <v>1200</v>
      </c>
      <c r="J1237" s="93" t="s">
        <v>319</v>
      </c>
      <c r="K1237" s="103" t="s">
        <v>29</v>
      </c>
      <c r="L1237" s="228" t="n">
        <v>86</v>
      </c>
      <c r="M1237" s="80" t="n">
        <f aca="false">(D1237*F1237)*B1237</f>
        <v>0</v>
      </c>
    </row>
    <row r="1238" customFormat="false" ht="12.75" hidden="false" customHeight="false" outlineLevel="0" collapsed="false">
      <c r="A1238" s="81" t="n">
        <v>41001</v>
      </c>
      <c r="B1238" s="70"/>
      <c r="C1238" s="82" t="s">
        <v>25</v>
      </c>
      <c r="D1238" s="82" t="n">
        <v>1</v>
      </c>
      <c r="E1238" s="72" t="n">
        <v>150</v>
      </c>
      <c r="F1238" s="88" t="n">
        <v>34.44</v>
      </c>
      <c r="G1238" s="74" t="n">
        <v>5855</v>
      </c>
      <c r="H1238" s="75" t="s">
        <v>919</v>
      </c>
      <c r="I1238" s="119" t="s">
        <v>1200</v>
      </c>
      <c r="J1238" s="93" t="s">
        <v>573</v>
      </c>
      <c r="K1238" s="103" t="s">
        <v>29</v>
      </c>
      <c r="L1238" s="228" t="n">
        <v>86</v>
      </c>
      <c r="M1238" s="80" t="n">
        <f aca="false">(D1238*F1238)*B1238</f>
        <v>0</v>
      </c>
    </row>
    <row r="1239" customFormat="false" ht="12.75" hidden="false" customHeight="false" outlineLevel="0" collapsed="false">
      <c r="A1239" s="81" t="n">
        <v>41002</v>
      </c>
      <c r="B1239" s="70"/>
      <c r="C1239" s="82" t="s">
        <v>25</v>
      </c>
      <c r="D1239" s="82" t="n">
        <v>1</v>
      </c>
      <c r="E1239" s="72" t="n">
        <v>150</v>
      </c>
      <c r="F1239" s="88" t="n">
        <v>31.1</v>
      </c>
      <c r="G1239" s="74" t="n">
        <v>5287</v>
      </c>
      <c r="H1239" s="75" t="s">
        <v>919</v>
      </c>
      <c r="I1239" s="119" t="s">
        <v>1200</v>
      </c>
      <c r="J1239" s="93" t="s">
        <v>1270</v>
      </c>
      <c r="K1239" s="103" t="s">
        <v>29</v>
      </c>
      <c r="L1239" s="228" t="n">
        <v>86</v>
      </c>
      <c r="M1239" s="80" t="n">
        <f aca="false">(D1239*F1239)*B1239</f>
        <v>0</v>
      </c>
    </row>
    <row r="1240" customFormat="false" ht="12.75" hidden="false" customHeight="false" outlineLevel="0" collapsed="false">
      <c r="A1240" s="81" t="n">
        <v>41003</v>
      </c>
      <c r="B1240" s="70"/>
      <c r="C1240" s="82" t="s">
        <v>25</v>
      </c>
      <c r="D1240" s="82" t="n">
        <v>1</v>
      </c>
      <c r="E1240" s="72" t="n">
        <v>150</v>
      </c>
      <c r="F1240" s="88" t="n">
        <v>29.9</v>
      </c>
      <c r="G1240" s="74" t="n">
        <v>5083</v>
      </c>
      <c r="H1240" s="75" t="s">
        <v>919</v>
      </c>
      <c r="I1240" s="119" t="s">
        <v>1200</v>
      </c>
      <c r="J1240" s="93" t="s">
        <v>1271</v>
      </c>
      <c r="K1240" s="103" t="s">
        <v>29</v>
      </c>
      <c r="L1240" s="228" t="n">
        <v>86</v>
      </c>
      <c r="M1240" s="80" t="n">
        <f aca="false">(D1240*F1240)*B1240</f>
        <v>0</v>
      </c>
    </row>
    <row r="1241" customFormat="false" ht="12.75" hidden="false" customHeight="false" outlineLevel="0" collapsed="false">
      <c r="A1241" s="81" t="n">
        <v>41005</v>
      </c>
      <c r="B1241" s="70"/>
      <c r="C1241" s="82" t="s">
        <v>25</v>
      </c>
      <c r="D1241" s="82" t="n">
        <v>1</v>
      </c>
      <c r="E1241" s="72" t="n">
        <v>150</v>
      </c>
      <c r="F1241" s="88" t="n">
        <v>32.3</v>
      </c>
      <c r="G1241" s="74" t="n">
        <v>5491</v>
      </c>
      <c r="H1241" s="75" t="s">
        <v>919</v>
      </c>
      <c r="I1241" s="119" t="s">
        <v>1200</v>
      </c>
      <c r="J1241" s="93" t="s">
        <v>1272</v>
      </c>
      <c r="K1241" s="103" t="s">
        <v>29</v>
      </c>
      <c r="L1241" s="228" t="n">
        <v>86</v>
      </c>
      <c r="M1241" s="80" t="n">
        <f aca="false">(D1241*F1241)*B1241</f>
        <v>0</v>
      </c>
    </row>
    <row r="1242" customFormat="false" ht="12.75" hidden="false" customHeight="false" outlineLevel="0" collapsed="false">
      <c r="A1242" s="81" t="n">
        <v>41011</v>
      </c>
      <c r="B1242" s="70"/>
      <c r="C1242" s="82" t="s">
        <v>25</v>
      </c>
      <c r="D1242" s="82" t="n">
        <v>1</v>
      </c>
      <c r="E1242" s="72" t="n">
        <v>150</v>
      </c>
      <c r="F1242" s="88" t="n">
        <v>38.01</v>
      </c>
      <c r="G1242" s="74" t="n">
        <v>6462</v>
      </c>
      <c r="H1242" s="75" t="s">
        <v>919</v>
      </c>
      <c r="I1242" s="119" t="s">
        <v>1200</v>
      </c>
      <c r="J1242" s="93" t="s">
        <v>1273</v>
      </c>
      <c r="K1242" s="103" t="s">
        <v>29</v>
      </c>
      <c r="L1242" s="228" t="n">
        <v>87</v>
      </c>
      <c r="M1242" s="80" t="n">
        <f aca="false">(D1242*F1242)*B1242</f>
        <v>0</v>
      </c>
    </row>
    <row r="1243" customFormat="false" ht="12.75" hidden="false" customHeight="false" outlineLevel="0" collapsed="false">
      <c r="A1243" s="81" t="n">
        <v>41012</v>
      </c>
      <c r="B1243" s="70"/>
      <c r="C1243" s="82" t="s">
        <v>25</v>
      </c>
      <c r="D1243" s="82" t="n">
        <v>1</v>
      </c>
      <c r="E1243" s="72" t="n">
        <v>150</v>
      </c>
      <c r="F1243" s="88" t="n">
        <v>33.25</v>
      </c>
      <c r="G1243" s="74" t="n">
        <v>5653</v>
      </c>
      <c r="H1243" s="75" t="s">
        <v>919</v>
      </c>
      <c r="I1243" s="119" t="s">
        <v>1200</v>
      </c>
      <c r="J1243" s="93" t="s">
        <v>317</v>
      </c>
      <c r="K1243" s="103" t="s">
        <v>29</v>
      </c>
      <c r="L1243" s="228" t="n">
        <v>87</v>
      </c>
      <c r="M1243" s="80" t="n">
        <f aca="false">(D1243*F1243)*B1243</f>
        <v>0</v>
      </c>
    </row>
    <row r="1244" customFormat="false" ht="12.75" hidden="false" customHeight="false" outlineLevel="0" collapsed="false">
      <c r="A1244" s="81" t="n">
        <v>41004</v>
      </c>
      <c r="B1244" s="70"/>
      <c r="C1244" s="82" t="s">
        <v>25</v>
      </c>
      <c r="D1244" s="82" t="n">
        <v>1</v>
      </c>
      <c r="E1244" s="72" t="n">
        <v>150</v>
      </c>
      <c r="F1244" s="88" t="n">
        <v>38.01</v>
      </c>
      <c r="G1244" s="74" t="n">
        <v>6462</v>
      </c>
      <c r="H1244" s="75" t="s">
        <v>919</v>
      </c>
      <c r="I1244" s="119" t="s">
        <v>1200</v>
      </c>
      <c r="J1244" s="93" t="s">
        <v>1274</v>
      </c>
      <c r="K1244" s="103" t="s">
        <v>29</v>
      </c>
      <c r="L1244" s="228" t="n">
        <v>87</v>
      </c>
      <c r="M1244" s="80" t="n">
        <f aca="false">(D1244*F1244)*B1244</f>
        <v>0</v>
      </c>
    </row>
    <row r="1245" customFormat="false" ht="12.75" hidden="false" customHeight="false" outlineLevel="0" collapsed="false">
      <c r="A1245" s="81" t="n">
        <v>41014</v>
      </c>
      <c r="B1245" s="70"/>
      <c r="C1245" s="82" t="s">
        <v>25</v>
      </c>
      <c r="D1245" s="82" t="n">
        <v>1</v>
      </c>
      <c r="E1245" s="72" t="n">
        <v>150</v>
      </c>
      <c r="F1245" s="88" t="n">
        <v>34.44</v>
      </c>
      <c r="G1245" s="74" t="n">
        <v>5855</v>
      </c>
      <c r="H1245" s="75" t="s">
        <v>919</v>
      </c>
      <c r="I1245" s="119" t="s">
        <v>1200</v>
      </c>
      <c r="J1245" s="93" t="s">
        <v>1275</v>
      </c>
      <c r="K1245" s="103" t="s">
        <v>29</v>
      </c>
      <c r="L1245" s="228" t="n">
        <v>87</v>
      </c>
      <c r="M1245" s="80" t="n">
        <f aca="false">(D1245*F1245)*B1245</f>
        <v>0</v>
      </c>
    </row>
    <row r="1246" customFormat="false" ht="12.75" hidden="false" customHeight="false" outlineLevel="0" collapsed="false">
      <c r="A1246" s="81" t="n">
        <v>41031</v>
      </c>
      <c r="B1246" s="70"/>
      <c r="C1246" s="82" t="s">
        <v>25</v>
      </c>
      <c r="D1246" s="82" t="n">
        <v>1</v>
      </c>
      <c r="E1246" s="72" t="n">
        <v>150</v>
      </c>
      <c r="F1246" s="88" t="n">
        <v>33.25</v>
      </c>
      <c r="G1246" s="74" t="n">
        <v>5653</v>
      </c>
      <c r="H1246" s="75" t="s">
        <v>919</v>
      </c>
      <c r="I1246" s="119" t="s">
        <v>1276</v>
      </c>
      <c r="J1246" s="93" t="s">
        <v>1277</v>
      </c>
      <c r="K1246" s="103" t="s">
        <v>29</v>
      </c>
      <c r="L1246" s="228" t="n">
        <v>87</v>
      </c>
      <c r="M1246" s="80" t="n">
        <f aca="false">(D1246*F1246)*B1246</f>
        <v>0</v>
      </c>
    </row>
    <row r="1247" customFormat="false" ht="12.75" hidden="false" customHeight="false" outlineLevel="0" collapsed="false">
      <c r="A1247" s="81" t="n">
        <v>41032</v>
      </c>
      <c r="B1247" s="70"/>
      <c r="C1247" s="82" t="s">
        <v>25</v>
      </c>
      <c r="D1247" s="82" t="n">
        <v>1</v>
      </c>
      <c r="E1247" s="72" t="n">
        <v>150</v>
      </c>
      <c r="F1247" s="88" t="n">
        <v>35.63</v>
      </c>
      <c r="G1247" s="74" t="n">
        <v>6057</v>
      </c>
      <c r="H1247" s="75" t="s">
        <v>919</v>
      </c>
      <c r="I1247" s="119" t="s">
        <v>1276</v>
      </c>
      <c r="J1247" s="93" t="s">
        <v>566</v>
      </c>
      <c r="K1247" s="103" t="s">
        <v>29</v>
      </c>
      <c r="L1247" s="228" t="n">
        <v>87</v>
      </c>
      <c r="M1247" s="80" t="n">
        <f aca="false">(D1247*F1247)*B1247</f>
        <v>0</v>
      </c>
    </row>
    <row r="1248" customFormat="false" ht="12.75" hidden="false" customHeight="false" outlineLevel="0" collapsed="false">
      <c r="A1248" s="81" t="n">
        <v>41033</v>
      </c>
      <c r="B1248" s="70"/>
      <c r="C1248" s="82" t="s">
        <v>25</v>
      </c>
      <c r="D1248" s="82" t="n">
        <v>1</v>
      </c>
      <c r="E1248" s="72" t="n">
        <v>150</v>
      </c>
      <c r="F1248" s="88" t="n">
        <v>33.25</v>
      </c>
      <c r="G1248" s="74" t="n">
        <v>5653</v>
      </c>
      <c r="H1248" s="75" t="s">
        <v>919</v>
      </c>
      <c r="I1248" s="119" t="s">
        <v>1276</v>
      </c>
      <c r="J1248" s="93" t="s">
        <v>571</v>
      </c>
      <c r="K1248" s="103" t="s">
        <v>29</v>
      </c>
      <c r="L1248" s="228" t="n">
        <v>87</v>
      </c>
      <c r="M1248" s="80" t="n">
        <f aca="false">(D1248*F1248)*B1248</f>
        <v>0</v>
      </c>
    </row>
    <row r="1249" customFormat="false" ht="12.75" hidden="false" customHeight="false" outlineLevel="0" collapsed="false">
      <c r="A1249" s="81" t="n">
        <v>41034</v>
      </c>
      <c r="B1249" s="70"/>
      <c r="C1249" s="82" t="s">
        <v>25</v>
      </c>
      <c r="D1249" s="82" t="n">
        <v>1</v>
      </c>
      <c r="E1249" s="72" t="n">
        <v>150</v>
      </c>
      <c r="F1249" s="88" t="n">
        <v>38.01</v>
      </c>
      <c r="G1249" s="74" t="n">
        <v>6462</v>
      </c>
      <c r="H1249" s="75" t="s">
        <v>919</v>
      </c>
      <c r="I1249" s="119" t="s">
        <v>1276</v>
      </c>
      <c r="J1249" s="93" t="s">
        <v>564</v>
      </c>
      <c r="K1249" s="103" t="s">
        <v>29</v>
      </c>
      <c r="L1249" s="228" t="n">
        <v>87</v>
      </c>
      <c r="M1249" s="80" t="n">
        <f aca="false">(D1249*F1249)*B1249</f>
        <v>0</v>
      </c>
    </row>
    <row r="1250" customFormat="false" ht="12.75" hidden="false" customHeight="false" outlineLevel="0" collapsed="false">
      <c r="A1250" s="81" t="n">
        <v>41041</v>
      </c>
      <c r="B1250" s="70"/>
      <c r="C1250" s="82" t="s">
        <v>25</v>
      </c>
      <c r="D1250" s="82" t="n">
        <v>1</v>
      </c>
      <c r="E1250" s="72" t="n">
        <v>150</v>
      </c>
      <c r="F1250" s="88" t="n">
        <v>35.63</v>
      </c>
      <c r="G1250" s="74" t="n">
        <v>6057</v>
      </c>
      <c r="H1250" s="75" t="s">
        <v>919</v>
      </c>
      <c r="I1250" s="119" t="s">
        <v>1276</v>
      </c>
      <c r="J1250" s="93" t="s">
        <v>1278</v>
      </c>
      <c r="K1250" s="103" t="s">
        <v>29</v>
      </c>
      <c r="L1250" s="228" t="n">
        <v>87</v>
      </c>
      <c r="M1250" s="80" t="n">
        <f aca="false">(D1250*F1250)*B1250</f>
        <v>0</v>
      </c>
    </row>
    <row r="1251" customFormat="false" ht="12.75" hidden="false" customHeight="false" outlineLevel="0" collapsed="false">
      <c r="A1251" s="81" t="n">
        <v>41042</v>
      </c>
      <c r="B1251" s="70"/>
      <c r="C1251" s="82" t="s">
        <v>25</v>
      </c>
      <c r="D1251" s="82" t="n">
        <v>1</v>
      </c>
      <c r="E1251" s="72" t="n">
        <v>150</v>
      </c>
      <c r="F1251" s="88" t="n">
        <v>35.63</v>
      </c>
      <c r="G1251" s="74" t="n">
        <v>6057</v>
      </c>
      <c r="H1251" s="75" t="s">
        <v>919</v>
      </c>
      <c r="I1251" s="119" t="s">
        <v>1276</v>
      </c>
      <c r="J1251" s="93" t="s">
        <v>1279</v>
      </c>
      <c r="K1251" s="103" t="s">
        <v>29</v>
      </c>
      <c r="L1251" s="228" t="n">
        <v>87</v>
      </c>
      <c r="M1251" s="80" t="n">
        <f aca="false">(D1251*F1251)*B1251</f>
        <v>0</v>
      </c>
    </row>
    <row r="1252" customFormat="false" ht="12.75" hidden="false" customHeight="false" outlineLevel="0" collapsed="false">
      <c r="A1252" s="81" t="n">
        <v>41043</v>
      </c>
      <c r="B1252" s="70"/>
      <c r="C1252" s="82" t="s">
        <v>25</v>
      </c>
      <c r="D1252" s="82" t="n">
        <v>1</v>
      </c>
      <c r="E1252" s="72" t="n">
        <v>150</v>
      </c>
      <c r="F1252" s="88" t="n">
        <v>35.63</v>
      </c>
      <c r="G1252" s="74" t="n">
        <v>6057</v>
      </c>
      <c r="H1252" s="75" t="s">
        <v>919</v>
      </c>
      <c r="I1252" s="119" t="s">
        <v>1276</v>
      </c>
      <c r="J1252" s="93" t="s">
        <v>569</v>
      </c>
      <c r="K1252" s="103" t="s">
        <v>29</v>
      </c>
      <c r="L1252" s="228" t="n">
        <v>87</v>
      </c>
      <c r="M1252" s="80" t="n">
        <f aca="false">(D1252*F1252)*B1252</f>
        <v>0</v>
      </c>
    </row>
    <row r="1253" customFormat="false" ht="12.75" hidden="false" customHeight="false" outlineLevel="0" collapsed="false">
      <c r="A1253" s="81" t="n">
        <v>41044</v>
      </c>
      <c r="B1253" s="70"/>
      <c r="C1253" s="82" t="s">
        <v>25</v>
      </c>
      <c r="D1253" s="82" t="n">
        <v>1</v>
      </c>
      <c r="E1253" s="72" t="n">
        <v>150</v>
      </c>
      <c r="F1253" s="88" t="n">
        <v>35.63</v>
      </c>
      <c r="G1253" s="74" t="n">
        <v>6057</v>
      </c>
      <c r="H1253" s="75" t="s">
        <v>919</v>
      </c>
      <c r="I1253" s="119" t="s">
        <v>1276</v>
      </c>
      <c r="J1253" s="93" t="s">
        <v>567</v>
      </c>
      <c r="K1253" s="103" t="s">
        <v>29</v>
      </c>
      <c r="L1253" s="228" t="n">
        <v>87</v>
      </c>
      <c r="M1253" s="80" t="n">
        <f aca="false">(D1253*F1253)*B1253</f>
        <v>0</v>
      </c>
    </row>
    <row r="1254" customFormat="false" ht="12.75" hidden="false" customHeight="false" outlineLevel="0" collapsed="false">
      <c r="A1254" s="81" t="n">
        <v>41051</v>
      </c>
      <c r="B1254" s="70"/>
      <c r="C1254" s="82" t="s">
        <v>25</v>
      </c>
      <c r="D1254" s="82" t="n">
        <v>1</v>
      </c>
      <c r="E1254" s="72" t="n">
        <v>150</v>
      </c>
      <c r="F1254" s="88" t="n">
        <v>35.63</v>
      </c>
      <c r="G1254" s="74" t="n">
        <v>6057</v>
      </c>
      <c r="H1254" s="75" t="s">
        <v>919</v>
      </c>
      <c r="I1254" s="119" t="s">
        <v>1276</v>
      </c>
      <c r="J1254" s="93" t="s">
        <v>1280</v>
      </c>
      <c r="K1254" s="103" t="s">
        <v>29</v>
      </c>
      <c r="L1254" s="228" t="n">
        <v>87</v>
      </c>
      <c r="M1254" s="80" t="n">
        <f aca="false">(D1254*F1254)*B1254</f>
        <v>0</v>
      </c>
    </row>
    <row r="1255" customFormat="false" ht="12.75" hidden="false" customHeight="false" outlineLevel="0" collapsed="false">
      <c r="A1255" s="81" t="n">
        <v>41052</v>
      </c>
      <c r="B1255" s="70"/>
      <c r="C1255" s="82" t="s">
        <v>25</v>
      </c>
      <c r="D1255" s="82" t="n">
        <v>1</v>
      </c>
      <c r="E1255" s="72" t="n">
        <v>150</v>
      </c>
      <c r="F1255" s="88" t="n">
        <v>29.9</v>
      </c>
      <c r="G1255" s="74" t="n">
        <v>5083</v>
      </c>
      <c r="H1255" s="75" t="s">
        <v>919</v>
      </c>
      <c r="I1255" s="119" t="s">
        <v>1276</v>
      </c>
      <c r="J1255" s="93" t="s">
        <v>1281</v>
      </c>
      <c r="K1255" s="103" t="s">
        <v>29</v>
      </c>
      <c r="L1255" s="228" t="n">
        <v>87</v>
      </c>
      <c r="M1255" s="80" t="n">
        <f aca="false">(D1255*F1255)*B1255</f>
        <v>0</v>
      </c>
    </row>
    <row r="1256" customFormat="false" ht="12.75" hidden="false" customHeight="false" outlineLevel="0" collapsed="false">
      <c r="A1256" s="81" t="n">
        <v>41053</v>
      </c>
      <c r="B1256" s="70"/>
      <c r="C1256" s="82" t="s">
        <v>25</v>
      </c>
      <c r="D1256" s="82" t="n">
        <v>1</v>
      </c>
      <c r="E1256" s="72" t="n">
        <v>150</v>
      </c>
      <c r="F1256" s="88" t="n">
        <v>31.1</v>
      </c>
      <c r="G1256" s="74" t="n">
        <v>5287</v>
      </c>
      <c r="H1256" s="75" t="s">
        <v>919</v>
      </c>
      <c r="I1256" s="119" t="s">
        <v>1276</v>
      </c>
      <c r="J1256" s="93" t="s">
        <v>572</v>
      </c>
      <c r="K1256" s="103" t="s">
        <v>29</v>
      </c>
      <c r="L1256" s="228" t="n">
        <v>87</v>
      </c>
      <c r="M1256" s="80" t="n">
        <f aca="false">(D1256*F1256)*B1256</f>
        <v>0</v>
      </c>
    </row>
    <row r="1257" customFormat="false" ht="12.75" hidden="false" customHeight="false" outlineLevel="0" collapsed="false">
      <c r="A1257" s="81" t="n">
        <v>41054</v>
      </c>
      <c r="B1257" s="70"/>
      <c r="C1257" s="82" t="s">
        <v>25</v>
      </c>
      <c r="D1257" s="82" t="n">
        <v>1</v>
      </c>
      <c r="E1257" s="72" t="n">
        <v>150</v>
      </c>
      <c r="F1257" s="88" t="n">
        <v>28.7</v>
      </c>
      <c r="G1257" s="74" t="n">
        <v>4879</v>
      </c>
      <c r="H1257" s="75" t="s">
        <v>919</v>
      </c>
      <c r="I1257" s="119" t="s">
        <v>1276</v>
      </c>
      <c r="J1257" s="93" t="s">
        <v>1282</v>
      </c>
      <c r="K1257" s="103" t="s">
        <v>29</v>
      </c>
      <c r="L1257" s="228" t="n">
        <v>87</v>
      </c>
      <c r="M1257" s="80" t="n">
        <f aca="false">(D1257*F1257)*B1257</f>
        <v>0</v>
      </c>
    </row>
    <row r="1258" customFormat="false" ht="12.75" hidden="false" customHeight="false" outlineLevel="0" collapsed="false">
      <c r="A1258" s="81" t="n">
        <v>41071</v>
      </c>
      <c r="B1258" s="70"/>
      <c r="C1258" s="82" t="s">
        <v>25</v>
      </c>
      <c r="D1258" s="82" t="n">
        <v>1</v>
      </c>
      <c r="E1258" s="72" t="n">
        <v>150</v>
      </c>
      <c r="F1258" s="88" t="n">
        <v>41.58</v>
      </c>
      <c r="G1258" s="74" t="n">
        <v>7069</v>
      </c>
      <c r="H1258" s="75" t="s">
        <v>919</v>
      </c>
      <c r="I1258" s="119" t="s">
        <v>1283</v>
      </c>
      <c r="J1258" s="93" t="s">
        <v>1284</v>
      </c>
      <c r="K1258" s="103" t="s">
        <v>29</v>
      </c>
      <c r="L1258" s="228" t="n">
        <v>88</v>
      </c>
      <c r="M1258" s="80" t="n">
        <f aca="false">(D1258*F1258)*B1258</f>
        <v>0</v>
      </c>
    </row>
    <row r="1259" customFormat="false" ht="12.75" hidden="false" customHeight="false" outlineLevel="0" collapsed="false">
      <c r="A1259" s="81" t="n">
        <v>41072</v>
      </c>
      <c r="B1259" s="70"/>
      <c r="C1259" s="82" t="s">
        <v>25</v>
      </c>
      <c r="D1259" s="82" t="n">
        <v>1</v>
      </c>
      <c r="E1259" s="72" t="n">
        <v>150</v>
      </c>
      <c r="F1259" s="88" t="n">
        <v>63.72</v>
      </c>
      <c r="G1259" s="74" t="n">
        <v>10832</v>
      </c>
      <c r="H1259" s="75" t="s">
        <v>919</v>
      </c>
      <c r="I1259" s="119" t="s">
        <v>1283</v>
      </c>
      <c r="J1259" s="93" t="s">
        <v>557</v>
      </c>
      <c r="K1259" s="103" t="s">
        <v>29</v>
      </c>
      <c r="L1259" s="228" t="n">
        <v>88</v>
      </c>
      <c r="M1259" s="80" t="n">
        <f aca="false">(D1259*F1259)*B1259</f>
        <v>0</v>
      </c>
    </row>
    <row r="1260" customFormat="false" ht="12.75" hidden="false" customHeight="false" outlineLevel="0" collapsed="false">
      <c r="A1260" s="81" t="n">
        <v>41073</v>
      </c>
      <c r="B1260" s="70"/>
      <c r="C1260" s="82" t="s">
        <v>25</v>
      </c>
      <c r="D1260" s="82" t="n">
        <v>1</v>
      </c>
      <c r="E1260" s="72" t="n">
        <v>150</v>
      </c>
      <c r="F1260" s="88" t="n">
        <v>49.91</v>
      </c>
      <c r="G1260" s="74" t="n">
        <v>8485</v>
      </c>
      <c r="H1260" s="75" t="s">
        <v>919</v>
      </c>
      <c r="I1260" s="119" t="s">
        <v>1283</v>
      </c>
      <c r="J1260" s="93" t="s">
        <v>556</v>
      </c>
      <c r="K1260" s="103" t="s">
        <v>29</v>
      </c>
      <c r="L1260" s="228" t="n">
        <v>88</v>
      </c>
      <c r="M1260" s="80" t="n">
        <f aca="false">(D1260*F1260)*B1260</f>
        <v>0</v>
      </c>
    </row>
    <row r="1261" customFormat="false" ht="12.75" hidden="false" customHeight="false" outlineLevel="0" collapsed="false">
      <c r="A1261" s="81" t="n">
        <v>41074</v>
      </c>
      <c r="B1261" s="70"/>
      <c r="C1261" s="82" t="s">
        <v>25</v>
      </c>
      <c r="D1261" s="82" t="n">
        <v>1</v>
      </c>
      <c r="E1261" s="72" t="n">
        <v>150</v>
      </c>
      <c r="F1261" s="88" t="n">
        <v>49.91</v>
      </c>
      <c r="G1261" s="74" t="n">
        <v>8485</v>
      </c>
      <c r="H1261" s="75" t="s">
        <v>919</v>
      </c>
      <c r="I1261" s="119" t="s">
        <v>1283</v>
      </c>
      <c r="J1261" s="93" t="s">
        <v>558</v>
      </c>
      <c r="K1261" s="103" t="s">
        <v>29</v>
      </c>
      <c r="L1261" s="228" t="n">
        <v>88</v>
      </c>
      <c r="M1261" s="80" t="n">
        <f aca="false">(D1261*F1261)*B1261</f>
        <v>0</v>
      </c>
    </row>
    <row r="1262" customFormat="false" ht="12.75" hidden="false" customHeight="false" outlineLevel="0" collapsed="false">
      <c r="A1262" s="226"/>
      <c r="B1262" s="81"/>
      <c r="C1262" s="91"/>
      <c r="D1262" s="91"/>
      <c r="E1262" s="91"/>
      <c r="F1262" s="67"/>
      <c r="G1262" s="74" t="n">
        <v>0</v>
      </c>
      <c r="H1262" s="100"/>
      <c r="I1262" s="229"/>
      <c r="J1262" s="63" t="s">
        <v>1285</v>
      </c>
      <c r="K1262" s="92"/>
      <c r="L1262" s="131"/>
      <c r="M1262" s="97" t="s">
        <v>4</v>
      </c>
    </row>
    <row r="1263" customFormat="false" ht="12.75" hidden="false" customHeight="false" outlineLevel="0" collapsed="false">
      <c r="A1263" s="135" t="n">
        <v>41121</v>
      </c>
      <c r="B1263" s="70"/>
      <c r="C1263" s="71" t="s">
        <v>25</v>
      </c>
      <c r="D1263" s="71" t="n">
        <v>1</v>
      </c>
      <c r="E1263" s="72" t="n">
        <v>100</v>
      </c>
      <c r="F1263" s="73" t="n">
        <v>27.71</v>
      </c>
      <c r="G1263" s="74" t="n">
        <v>4711</v>
      </c>
      <c r="H1263" s="75" t="s">
        <v>919</v>
      </c>
      <c r="I1263" s="76" t="s">
        <v>121</v>
      </c>
      <c r="J1263" s="116" t="s">
        <v>1286</v>
      </c>
      <c r="K1263" s="78" t="s">
        <v>1287</v>
      </c>
      <c r="L1263" s="228" t="n">
        <v>88</v>
      </c>
      <c r="M1263" s="80" t="n">
        <f aca="false">(D1263*F1263)*B1263</f>
        <v>0</v>
      </c>
    </row>
    <row r="1264" customFormat="false" ht="12.75" hidden="false" customHeight="false" outlineLevel="0" collapsed="false">
      <c r="A1264" s="81" t="n">
        <v>41122</v>
      </c>
      <c r="B1264" s="70"/>
      <c r="C1264" s="82" t="s">
        <v>25</v>
      </c>
      <c r="D1264" s="82" t="n">
        <v>1</v>
      </c>
      <c r="E1264" s="72" t="n">
        <v>100</v>
      </c>
      <c r="F1264" s="88" t="n">
        <v>23.07</v>
      </c>
      <c r="G1264" s="74" t="n">
        <v>3922</v>
      </c>
      <c r="H1264" s="75" t="s">
        <v>919</v>
      </c>
      <c r="I1264" s="119" t="s">
        <v>54</v>
      </c>
      <c r="J1264" s="93" t="s">
        <v>1288</v>
      </c>
      <c r="K1264" s="78" t="s">
        <v>1287</v>
      </c>
      <c r="L1264" s="228" t="n">
        <v>88</v>
      </c>
      <c r="M1264" s="80" t="n">
        <f aca="false">(D1264*F1264)*B1264</f>
        <v>0</v>
      </c>
    </row>
    <row r="1265" customFormat="false" ht="12.75" hidden="false" customHeight="false" outlineLevel="0" collapsed="false">
      <c r="A1265" s="81" t="n">
        <v>41123</v>
      </c>
      <c r="B1265" s="70"/>
      <c r="C1265" s="82" t="s">
        <v>25</v>
      </c>
      <c r="D1265" s="82" t="n">
        <v>1</v>
      </c>
      <c r="E1265" s="72" t="n">
        <v>100</v>
      </c>
      <c r="F1265" s="88" t="n">
        <v>26.11</v>
      </c>
      <c r="G1265" s="74" t="n">
        <v>4439</v>
      </c>
      <c r="H1265" s="75" t="s">
        <v>919</v>
      </c>
      <c r="I1265" s="119" t="s">
        <v>121</v>
      </c>
      <c r="J1265" s="93" t="s">
        <v>1131</v>
      </c>
      <c r="K1265" s="78" t="s">
        <v>1287</v>
      </c>
      <c r="L1265" s="228" t="n">
        <v>88</v>
      </c>
      <c r="M1265" s="80" t="n">
        <f aca="false">(D1265*F1265)*B1265</f>
        <v>0</v>
      </c>
    </row>
    <row r="1266" customFormat="false" ht="12.75" hidden="false" customHeight="false" outlineLevel="0" collapsed="false">
      <c r="A1266" s="81" t="n">
        <v>41124</v>
      </c>
      <c r="B1266" s="70"/>
      <c r="C1266" s="82" t="s">
        <v>25</v>
      </c>
      <c r="D1266" s="82" t="n">
        <v>1</v>
      </c>
      <c r="E1266" s="72" t="n">
        <v>100</v>
      </c>
      <c r="F1266" s="88" t="n">
        <v>30.9</v>
      </c>
      <c r="G1266" s="74" t="n">
        <v>5253</v>
      </c>
      <c r="H1266" s="75" t="s">
        <v>919</v>
      </c>
      <c r="I1266" s="119" t="s">
        <v>54</v>
      </c>
      <c r="J1266" s="93" t="s">
        <v>1289</v>
      </c>
      <c r="K1266" s="78" t="s">
        <v>1287</v>
      </c>
      <c r="L1266" s="228" t="n">
        <v>88</v>
      </c>
      <c r="M1266" s="80" t="n">
        <f aca="false">(D1266*F1266)*B1266</f>
        <v>0</v>
      </c>
    </row>
    <row r="1267" customFormat="false" ht="12.75" hidden="false" customHeight="false" outlineLevel="0" collapsed="false">
      <c r="A1267" s="81" t="n">
        <v>41131</v>
      </c>
      <c r="B1267" s="70"/>
      <c r="C1267" s="82" t="s">
        <v>25</v>
      </c>
      <c r="D1267" s="82" t="n">
        <v>1</v>
      </c>
      <c r="E1267" s="72" t="n">
        <v>100</v>
      </c>
      <c r="F1267" s="88" t="n">
        <v>27.71</v>
      </c>
      <c r="G1267" s="74" t="n">
        <v>4711</v>
      </c>
      <c r="H1267" s="75" t="s">
        <v>919</v>
      </c>
      <c r="I1267" s="119" t="s">
        <v>121</v>
      </c>
      <c r="J1267" s="93" t="s">
        <v>1290</v>
      </c>
      <c r="K1267" s="78" t="s">
        <v>1287</v>
      </c>
      <c r="L1267" s="228" t="n">
        <v>88</v>
      </c>
      <c r="M1267" s="80" t="n">
        <f aca="false">(D1267*F1267)*B1267</f>
        <v>0</v>
      </c>
    </row>
    <row r="1268" customFormat="false" ht="12.75" hidden="false" customHeight="false" outlineLevel="0" collapsed="false">
      <c r="A1268" s="81" t="n">
        <v>41132</v>
      </c>
      <c r="B1268" s="70"/>
      <c r="C1268" s="82" t="s">
        <v>25</v>
      </c>
      <c r="D1268" s="82" t="n">
        <v>1</v>
      </c>
      <c r="E1268" s="72" t="n">
        <v>100</v>
      </c>
      <c r="F1268" s="88" t="n">
        <v>26.11</v>
      </c>
      <c r="G1268" s="74" t="n">
        <v>4439</v>
      </c>
      <c r="H1268" s="75" t="s">
        <v>919</v>
      </c>
      <c r="I1268" s="119" t="s">
        <v>121</v>
      </c>
      <c r="J1268" s="93" t="s">
        <v>921</v>
      </c>
      <c r="K1268" s="78" t="s">
        <v>1287</v>
      </c>
      <c r="L1268" s="228" t="n">
        <v>88</v>
      </c>
      <c r="M1268" s="80" t="n">
        <f aca="false">(D1268*F1268)*B1268</f>
        <v>0</v>
      </c>
    </row>
    <row r="1269" customFormat="false" ht="12.75" hidden="false" customHeight="false" outlineLevel="0" collapsed="false">
      <c r="A1269" s="81" t="n">
        <v>41133</v>
      </c>
      <c r="B1269" s="70"/>
      <c r="C1269" s="82" t="s">
        <v>25</v>
      </c>
      <c r="D1269" s="82" t="n">
        <v>1</v>
      </c>
      <c r="E1269" s="72" t="n">
        <v>100</v>
      </c>
      <c r="F1269" s="88" t="n">
        <v>30.9</v>
      </c>
      <c r="G1269" s="74" t="n">
        <v>5253</v>
      </c>
      <c r="H1269" s="75" t="s">
        <v>919</v>
      </c>
      <c r="I1269" s="119" t="s">
        <v>121</v>
      </c>
      <c r="J1269" s="93" t="s">
        <v>1019</v>
      </c>
      <c r="K1269" s="78" t="s">
        <v>1287</v>
      </c>
      <c r="L1269" s="228" t="n">
        <v>88</v>
      </c>
      <c r="M1269" s="80" t="n">
        <f aca="false">(D1269*F1269)*B1269</f>
        <v>0</v>
      </c>
    </row>
    <row r="1270" customFormat="false" ht="12.75" hidden="false" customHeight="false" outlineLevel="0" collapsed="false">
      <c r="A1270" s="230" t="n">
        <v>41134</v>
      </c>
      <c r="B1270" s="70"/>
      <c r="C1270" s="105" t="s">
        <v>25</v>
      </c>
      <c r="D1270" s="105" t="n">
        <v>1</v>
      </c>
      <c r="E1270" s="72" t="n">
        <v>100</v>
      </c>
      <c r="F1270" s="145" t="n">
        <v>26.11</v>
      </c>
      <c r="G1270" s="74" t="n">
        <v>4439</v>
      </c>
      <c r="H1270" s="75" t="s">
        <v>919</v>
      </c>
      <c r="I1270" s="146" t="s">
        <v>121</v>
      </c>
      <c r="J1270" s="134" t="s">
        <v>267</v>
      </c>
      <c r="K1270" s="78" t="s">
        <v>1287</v>
      </c>
      <c r="L1270" s="228" t="n">
        <v>88</v>
      </c>
      <c r="M1270" s="80" t="n">
        <f aca="false">(D1270*F1270)*B1270</f>
        <v>0</v>
      </c>
    </row>
    <row r="1271" customFormat="false" ht="12.75" hidden="false" customHeight="false" outlineLevel="0" collapsed="false">
      <c r="A1271" s="226"/>
      <c r="B1271" s="81"/>
      <c r="C1271" s="91"/>
      <c r="D1271" s="62"/>
      <c r="E1271" s="61"/>
      <c r="F1271" s="67"/>
      <c r="G1271" s="74" t="n">
        <v>0</v>
      </c>
      <c r="H1271" s="100"/>
      <c r="I1271" s="61"/>
      <c r="J1271" s="63" t="s">
        <v>1291</v>
      </c>
      <c r="K1271" s="91"/>
      <c r="L1271" s="67"/>
      <c r="M1271" s="68" t="s">
        <v>4</v>
      </c>
    </row>
    <row r="1272" customFormat="false" ht="12.75" hidden="false" customHeight="false" outlineLevel="0" collapsed="false">
      <c r="A1272" s="81" t="n">
        <v>41201</v>
      </c>
      <c r="B1272" s="70"/>
      <c r="C1272" s="82" t="s">
        <v>25</v>
      </c>
      <c r="D1272" s="82" t="n">
        <v>1</v>
      </c>
      <c r="E1272" s="98" t="n">
        <v>100</v>
      </c>
      <c r="F1272" s="88" t="n">
        <v>23.88</v>
      </c>
      <c r="G1272" s="74" t="n">
        <v>4060</v>
      </c>
      <c r="H1272" s="75" t="s">
        <v>919</v>
      </c>
      <c r="I1272" s="82"/>
      <c r="J1272" s="93" t="s">
        <v>196</v>
      </c>
      <c r="K1272" s="103" t="s">
        <v>184</v>
      </c>
      <c r="L1272" s="228" t="n">
        <v>88</v>
      </c>
      <c r="M1272" s="80" t="n">
        <f aca="false">(D1272*F1272)*B1272</f>
        <v>0</v>
      </c>
    </row>
    <row r="1273" customFormat="false" ht="12.75" hidden="false" customHeight="false" outlineLevel="0" collapsed="false">
      <c r="A1273" s="81" t="n">
        <v>41202</v>
      </c>
      <c r="B1273" s="70"/>
      <c r="C1273" s="82" t="s">
        <v>25</v>
      </c>
      <c r="D1273" s="82" t="n">
        <v>1</v>
      </c>
      <c r="E1273" s="98" t="n">
        <v>100</v>
      </c>
      <c r="F1273" s="88" t="n">
        <v>24.51</v>
      </c>
      <c r="G1273" s="74" t="n">
        <v>4167</v>
      </c>
      <c r="H1273" s="75" t="s">
        <v>919</v>
      </c>
      <c r="I1273" s="82"/>
      <c r="J1273" s="93" t="s">
        <v>186</v>
      </c>
      <c r="K1273" s="103" t="s">
        <v>184</v>
      </c>
      <c r="L1273" s="228" t="n">
        <v>88</v>
      </c>
      <c r="M1273" s="80" t="n">
        <f aca="false">(D1273*F1273)*B1273</f>
        <v>0</v>
      </c>
    </row>
    <row r="1274" customFormat="false" ht="12.75" hidden="false" customHeight="false" outlineLevel="0" collapsed="false">
      <c r="A1274" s="81" t="n">
        <v>41203</v>
      </c>
      <c r="B1274" s="70"/>
      <c r="C1274" s="82" t="s">
        <v>25</v>
      </c>
      <c r="D1274" s="82" t="n">
        <v>1</v>
      </c>
      <c r="E1274" s="98" t="n">
        <v>100</v>
      </c>
      <c r="F1274" s="88" t="n">
        <v>24.51</v>
      </c>
      <c r="G1274" s="74" t="n">
        <v>4167</v>
      </c>
      <c r="H1274" s="75" t="s">
        <v>919</v>
      </c>
      <c r="I1274" s="82"/>
      <c r="J1274" s="93" t="s">
        <v>1292</v>
      </c>
      <c r="K1274" s="103" t="s">
        <v>184</v>
      </c>
      <c r="L1274" s="228" t="n">
        <v>88</v>
      </c>
      <c r="M1274" s="80" t="n">
        <f aca="false">(D1274*F1274)*B1274</f>
        <v>0</v>
      </c>
    </row>
    <row r="1275" customFormat="false" ht="12.75" hidden="false" customHeight="false" outlineLevel="0" collapsed="false">
      <c r="A1275" s="81" t="n">
        <v>41204</v>
      </c>
      <c r="B1275" s="70"/>
      <c r="C1275" s="82" t="s">
        <v>25</v>
      </c>
      <c r="D1275" s="82" t="n">
        <v>1</v>
      </c>
      <c r="E1275" s="98" t="n">
        <v>100</v>
      </c>
      <c r="F1275" s="88" t="n">
        <v>25.31</v>
      </c>
      <c r="G1275" s="74" t="n">
        <v>4303</v>
      </c>
      <c r="H1275" s="75" t="s">
        <v>919</v>
      </c>
      <c r="I1275" s="82"/>
      <c r="J1275" s="93" t="s">
        <v>1162</v>
      </c>
      <c r="K1275" s="103" t="s">
        <v>184</v>
      </c>
      <c r="L1275" s="228" t="n">
        <v>88</v>
      </c>
      <c r="M1275" s="80" t="n">
        <f aca="false">(D1275*F1275)*B1275</f>
        <v>0</v>
      </c>
    </row>
    <row r="1276" customFormat="false" ht="12.75" hidden="false" customHeight="false" outlineLevel="0" collapsed="false">
      <c r="A1276" s="81" t="n">
        <v>41211</v>
      </c>
      <c r="B1276" s="70"/>
      <c r="C1276" s="82" t="s">
        <v>25</v>
      </c>
      <c r="D1276" s="82" t="n">
        <v>1</v>
      </c>
      <c r="E1276" s="98" t="n">
        <v>100</v>
      </c>
      <c r="F1276" s="88" t="n">
        <v>23.88</v>
      </c>
      <c r="G1276" s="74" t="n">
        <v>4060</v>
      </c>
      <c r="H1276" s="75" t="s">
        <v>919</v>
      </c>
      <c r="I1276" s="119"/>
      <c r="J1276" s="93" t="s">
        <v>398</v>
      </c>
      <c r="K1276" s="103" t="s">
        <v>184</v>
      </c>
      <c r="L1276" s="228" t="n">
        <v>89</v>
      </c>
      <c r="M1276" s="80" t="n">
        <f aca="false">(D1276*F1276)*B1276</f>
        <v>0</v>
      </c>
    </row>
    <row r="1277" customFormat="false" ht="12.75" hidden="false" customHeight="false" outlineLevel="0" collapsed="false">
      <c r="A1277" s="81" t="n">
        <v>41212</v>
      </c>
      <c r="B1277" s="70"/>
      <c r="C1277" s="82" t="s">
        <v>25</v>
      </c>
      <c r="D1277" s="82" t="n">
        <v>1</v>
      </c>
      <c r="E1277" s="98" t="n">
        <v>100</v>
      </c>
      <c r="F1277" s="88" t="n">
        <v>25.31</v>
      </c>
      <c r="G1277" s="74" t="n">
        <v>4303</v>
      </c>
      <c r="H1277" s="75" t="s">
        <v>919</v>
      </c>
      <c r="I1277" s="119"/>
      <c r="J1277" s="93" t="s">
        <v>392</v>
      </c>
      <c r="K1277" s="103" t="s">
        <v>184</v>
      </c>
      <c r="L1277" s="228" t="n">
        <v>89</v>
      </c>
      <c r="M1277" s="80" t="n">
        <f aca="false">(D1277*F1277)*B1277</f>
        <v>0</v>
      </c>
    </row>
    <row r="1278" customFormat="false" ht="12.75" hidden="false" customHeight="false" outlineLevel="0" collapsed="false">
      <c r="A1278" s="81" t="n">
        <v>41213</v>
      </c>
      <c r="B1278" s="70"/>
      <c r="C1278" s="82" t="s">
        <v>25</v>
      </c>
      <c r="D1278" s="82" t="n">
        <v>1</v>
      </c>
      <c r="E1278" s="98" t="n">
        <v>100</v>
      </c>
      <c r="F1278" s="88" t="n">
        <v>24.51</v>
      </c>
      <c r="G1278" s="74" t="n">
        <v>4167</v>
      </c>
      <c r="H1278" s="75" t="s">
        <v>919</v>
      </c>
      <c r="I1278" s="119"/>
      <c r="J1278" s="93" t="s">
        <v>1293</v>
      </c>
      <c r="K1278" s="103" t="s">
        <v>184</v>
      </c>
      <c r="L1278" s="228" t="n">
        <v>89</v>
      </c>
      <c r="M1278" s="80" t="n">
        <f aca="false">(D1278*F1278)*B1278</f>
        <v>0</v>
      </c>
    </row>
    <row r="1279" customFormat="false" ht="12.75" hidden="false" customHeight="false" outlineLevel="0" collapsed="false">
      <c r="A1279" s="81" t="n">
        <v>41214</v>
      </c>
      <c r="B1279" s="70"/>
      <c r="C1279" s="82" t="s">
        <v>25</v>
      </c>
      <c r="D1279" s="82" t="n">
        <v>1</v>
      </c>
      <c r="E1279" s="98" t="n">
        <v>100</v>
      </c>
      <c r="F1279" s="88" t="n">
        <v>25.31</v>
      </c>
      <c r="G1279" s="74" t="n">
        <v>4303</v>
      </c>
      <c r="H1279" s="75" t="s">
        <v>919</v>
      </c>
      <c r="I1279" s="119"/>
      <c r="J1279" s="93" t="s">
        <v>1144</v>
      </c>
      <c r="K1279" s="103" t="s">
        <v>184</v>
      </c>
      <c r="L1279" s="228" t="n">
        <v>89</v>
      </c>
      <c r="M1279" s="80" t="n">
        <f aca="false">(D1279*F1279)*B1279</f>
        <v>0</v>
      </c>
    </row>
    <row r="1280" customFormat="false" ht="12.75" hidden="false" customHeight="false" outlineLevel="0" collapsed="false">
      <c r="A1280" s="226"/>
      <c r="B1280" s="81"/>
      <c r="C1280" s="91"/>
      <c r="D1280" s="62"/>
      <c r="E1280" s="61"/>
      <c r="F1280" s="67"/>
      <c r="G1280" s="74" t="n">
        <v>0</v>
      </c>
      <c r="H1280" s="100"/>
      <c r="I1280" s="61"/>
      <c r="J1280" s="63" t="s">
        <v>1294</v>
      </c>
      <c r="K1280" s="91"/>
      <c r="L1280" s="67"/>
      <c r="M1280" s="68" t="s">
        <v>4</v>
      </c>
    </row>
    <row r="1281" customFormat="false" ht="12.75" hidden="false" customHeight="false" outlineLevel="0" collapsed="false">
      <c r="A1281" s="135" t="n">
        <v>41231</v>
      </c>
      <c r="B1281" s="70"/>
      <c r="C1281" s="71" t="s">
        <v>25</v>
      </c>
      <c r="D1281" s="71" t="n">
        <v>1</v>
      </c>
      <c r="E1281" s="72" t="n">
        <v>75</v>
      </c>
      <c r="F1281" s="73" t="n">
        <v>18.95</v>
      </c>
      <c r="G1281" s="74" t="n">
        <v>3222</v>
      </c>
      <c r="H1281" s="75" t="s">
        <v>919</v>
      </c>
      <c r="I1281" s="71"/>
      <c r="J1281" s="116" t="s">
        <v>1295</v>
      </c>
      <c r="K1281" s="78" t="s">
        <v>69</v>
      </c>
      <c r="L1281" s="228" t="n">
        <v>89</v>
      </c>
      <c r="M1281" s="80" t="n">
        <f aca="false">(D1281*F1281)*B1281</f>
        <v>0</v>
      </c>
    </row>
    <row r="1282" customFormat="false" ht="12.75" hidden="false" customHeight="false" outlineLevel="0" collapsed="false">
      <c r="A1282" s="81" t="n">
        <v>41232</v>
      </c>
      <c r="B1282" s="70"/>
      <c r="C1282" s="82" t="s">
        <v>25</v>
      </c>
      <c r="D1282" s="82" t="n">
        <v>1</v>
      </c>
      <c r="E1282" s="98" t="n">
        <v>75</v>
      </c>
      <c r="F1282" s="88" t="n">
        <v>20.62</v>
      </c>
      <c r="G1282" s="74" t="n">
        <v>3505</v>
      </c>
      <c r="H1282" s="75" t="s">
        <v>919</v>
      </c>
      <c r="I1282" s="82"/>
      <c r="J1282" s="93" t="s">
        <v>649</v>
      </c>
      <c r="K1282" s="103" t="s">
        <v>69</v>
      </c>
      <c r="L1282" s="228" t="n">
        <v>89</v>
      </c>
      <c r="M1282" s="80" t="n">
        <f aca="false">(D1282*F1282)*B1282</f>
        <v>0</v>
      </c>
    </row>
    <row r="1283" customFormat="false" ht="12.75" hidden="false" customHeight="false" outlineLevel="0" collapsed="false">
      <c r="A1283" s="81" t="n">
        <v>41233</v>
      </c>
      <c r="B1283" s="70"/>
      <c r="C1283" s="82" t="s">
        <v>25</v>
      </c>
      <c r="D1283" s="82" t="n">
        <v>1</v>
      </c>
      <c r="E1283" s="98" t="n">
        <v>75</v>
      </c>
      <c r="F1283" s="88" t="n">
        <v>21.36</v>
      </c>
      <c r="G1283" s="74" t="n">
        <v>3631</v>
      </c>
      <c r="H1283" s="75" t="s">
        <v>919</v>
      </c>
      <c r="I1283" s="82"/>
      <c r="J1283" s="93" t="s">
        <v>190</v>
      </c>
      <c r="K1283" s="103" t="s">
        <v>69</v>
      </c>
      <c r="L1283" s="228" t="n">
        <v>89</v>
      </c>
      <c r="M1283" s="80" t="n">
        <f aca="false">(D1283*F1283)*B1283</f>
        <v>0</v>
      </c>
    </row>
    <row r="1284" customFormat="false" ht="12.75" hidden="false" customHeight="false" outlineLevel="0" collapsed="false">
      <c r="A1284" s="81" t="n">
        <v>41234</v>
      </c>
      <c r="B1284" s="70"/>
      <c r="C1284" s="82" t="s">
        <v>25</v>
      </c>
      <c r="D1284" s="82" t="n">
        <v>1</v>
      </c>
      <c r="E1284" s="98" t="n">
        <v>75</v>
      </c>
      <c r="F1284" s="88" t="n">
        <v>20.76</v>
      </c>
      <c r="G1284" s="74" t="n">
        <v>3529</v>
      </c>
      <c r="H1284" s="75" t="s">
        <v>919</v>
      </c>
      <c r="I1284" s="82"/>
      <c r="J1284" s="93" t="s">
        <v>1296</v>
      </c>
      <c r="K1284" s="103" t="s">
        <v>69</v>
      </c>
      <c r="L1284" s="228" t="n">
        <v>89</v>
      </c>
      <c r="M1284" s="80" t="n">
        <f aca="false">(D1284*F1284)*B1284</f>
        <v>0</v>
      </c>
    </row>
    <row r="1285" customFormat="false" ht="12.75" hidden="false" customHeight="false" outlineLevel="0" collapsed="false">
      <c r="A1285" s="81" t="n">
        <v>41241</v>
      </c>
      <c r="B1285" s="70"/>
      <c r="C1285" s="82" t="s">
        <v>25</v>
      </c>
      <c r="D1285" s="82" t="n">
        <v>1</v>
      </c>
      <c r="E1285" s="98" t="n">
        <v>75</v>
      </c>
      <c r="F1285" s="88" t="n">
        <v>20.76</v>
      </c>
      <c r="G1285" s="74" t="n">
        <v>3529</v>
      </c>
      <c r="H1285" s="75" t="s">
        <v>919</v>
      </c>
      <c r="I1285" s="82"/>
      <c r="J1285" s="93" t="s">
        <v>196</v>
      </c>
      <c r="K1285" s="103" t="s">
        <v>69</v>
      </c>
      <c r="L1285" s="228" t="n">
        <v>89</v>
      </c>
      <c r="M1285" s="80" t="n">
        <f aca="false">(D1285*F1285)*B1285</f>
        <v>0</v>
      </c>
    </row>
    <row r="1286" customFormat="false" ht="12.75" hidden="false" customHeight="false" outlineLevel="0" collapsed="false">
      <c r="A1286" s="81" t="n">
        <v>41242</v>
      </c>
      <c r="B1286" s="70"/>
      <c r="C1286" s="82" t="s">
        <v>25</v>
      </c>
      <c r="D1286" s="82" t="n">
        <v>1</v>
      </c>
      <c r="E1286" s="98" t="n">
        <v>75</v>
      </c>
      <c r="F1286" s="88" t="n">
        <v>20.76</v>
      </c>
      <c r="G1286" s="74" t="n">
        <v>3529</v>
      </c>
      <c r="H1286" s="75" t="s">
        <v>919</v>
      </c>
      <c r="I1286" s="82"/>
      <c r="J1286" s="93" t="s">
        <v>186</v>
      </c>
      <c r="K1286" s="103" t="s">
        <v>69</v>
      </c>
      <c r="L1286" s="228" t="n">
        <v>89</v>
      </c>
      <c r="M1286" s="80" t="n">
        <f aca="false">(D1286*F1286)*B1286</f>
        <v>0</v>
      </c>
    </row>
    <row r="1287" customFormat="false" ht="12.75" hidden="false" customHeight="false" outlineLevel="0" collapsed="false">
      <c r="A1287" s="81" t="n">
        <v>41243</v>
      </c>
      <c r="B1287" s="70"/>
      <c r="C1287" s="82" t="s">
        <v>25</v>
      </c>
      <c r="D1287" s="82" t="n">
        <v>1</v>
      </c>
      <c r="E1287" s="98" t="n">
        <v>75</v>
      </c>
      <c r="F1287" s="88" t="n">
        <v>20.76</v>
      </c>
      <c r="G1287" s="74" t="n">
        <v>3529</v>
      </c>
      <c r="H1287" s="75" t="s">
        <v>919</v>
      </c>
      <c r="I1287" s="82"/>
      <c r="J1287" s="93" t="s">
        <v>1292</v>
      </c>
      <c r="K1287" s="103" t="s">
        <v>69</v>
      </c>
      <c r="L1287" s="228" t="n">
        <v>89</v>
      </c>
      <c r="M1287" s="80" t="n">
        <f aca="false">(D1287*F1287)*B1287</f>
        <v>0</v>
      </c>
    </row>
    <row r="1288" customFormat="false" ht="12.75" hidden="false" customHeight="false" outlineLevel="0" collapsed="false">
      <c r="A1288" s="81" t="n">
        <v>41244</v>
      </c>
      <c r="B1288" s="70"/>
      <c r="C1288" s="82" t="s">
        <v>25</v>
      </c>
      <c r="D1288" s="82" t="n">
        <v>1</v>
      </c>
      <c r="E1288" s="98" t="n">
        <v>75</v>
      </c>
      <c r="F1288" s="88" t="n">
        <v>21.36</v>
      </c>
      <c r="G1288" s="74" t="n">
        <v>3631</v>
      </c>
      <c r="H1288" s="75" t="s">
        <v>919</v>
      </c>
      <c r="I1288" s="82"/>
      <c r="J1288" s="93" t="s">
        <v>1162</v>
      </c>
      <c r="K1288" s="103" t="s">
        <v>69</v>
      </c>
      <c r="L1288" s="228" t="n">
        <v>89</v>
      </c>
      <c r="M1288" s="80" t="n">
        <f aca="false">(D1288*F1288)*B1288</f>
        <v>0</v>
      </c>
    </row>
    <row r="1289" customFormat="false" ht="12.75" hidden="false" customHeight="false" outlineLevel="0" collapsed="false">
      <c r="A1289" s="81" t="n">
        <v>41251</v>
      </c>
      <c r="B1289" s="70"/>
      <c r="C1289" s="82" t="s">
        <v>25</v>
      </c>
      <c r="D1289" s="82" t="n">
        <v>1</v>
      </c>
      <c r="E1289" s="98" t="n">
        <v>75</v>
      </c>
      <c r="F1289" s="88" t="n">
        <v>20.15</v>
      </c>
      <c r="G1289" s="74" t="n">
        <v>3426</v>
      </c>
      <c r="H1289" s="75" t="s">
        <v>919</v>
      </c>
      <c r="I1289" s="119"/>
      <c r="J1289" s="93" t="s">
        <v>398</v>
      </c>
      <c r="K1289" s="103" t="s">
        <v>69</v>
      </c>
      <c r="L1289" s="228" t="n">
        <v>89</v>
      </c>
      <c r="M1289" s="80" t="n">
        <f aca="false">(D1289*F1289)*B1289</f>
        <v>0</v>
      </c>
    </row>
    <row r="1290" customFormat="false" ht="12.75" hidden="false" customHeight="false" outlineLevel="0" collapsed="false">
      <c r="A1290" s="81" t="n">
        <v>41252</v>
      </c>
      <c r="B1290" s="70"/>
      <c r="C1290" s="82" t="s">
        <v>25</v>
      </c>
      <c r="D1290" s="82" t="n">
        <v>1</v>
      </c>
      <c r="E1290" s="98" t="n">
        <v>75</v>
      </c>
      <c r="F1290" s="88" t="n">
        <v>21.22</v>
      </c>
      <c r="G1290" s="74" t="n">
        <v>3607</v>
      </c>
      <c r="H1290" s="75" t="s">
        <v>919</v>
      </c>
      <c r="I1290" s="119"/>
      <c r="J1290" s="93" t="s">
        <v>392</v>
      </c>
      <c r="K1290" s="103" t="s">
        <v>69</v>
      </c>
      <c r="L1290" s="228" t="n">
        <v>89</v>
      </c>
      <c r="M1290" s="80" t="n">
        <f aca="false">(D1290*F1290)*B1290</f>
        <v>0</v>
      </c>
    </row>
    <row r="1291" customFormat="false" ht="12.75" hidden="false" customHeight="false" outlineLevel="0" collapsed="false">
      <c r="A1291" s="81" t="n">
        <v>41253</v>
      </c>
      <c r="B1291" s="70"/>
      <c r="C1291" s="82" t="s">
        <v>25</v>
      </c>
      <c r="D1291" s="82" t="n">
        <v>1</v>
      </c>
      <c r="E1291" s="98" t="n">
        <v>75</v>
      </c>
      <c r="F1291" s="88" t="n">
        <v>20.15</v>
      </c>
      <c r="G1291" s="74" t="n">
        <v>3426</v>
      </c>
      <c r="H1291" s="75" t="s">
        <v>919</v>
      </c>
      <c r="I1291" s="119"/>
      <c r="J1291" s="93" t="s">
        <v>1293</v>
      </c>
      <c r="K1291" s="103" t="s">
        <v>69</v>
      </c>
      <c r="L1291" s="228" t="n">
        <v>89</v>
      </c>
      <c r="M1291" s="80" t="n">
        <f aca="false">(D1291*F1291)*B1291</f>
        <v>0</v>
      </c>
    </row>
    <row r="1292" customFormat="false" ht="12.75" hidden="false" customHeight="false" outlineLevel="0" collapsed="false">
      <c r="A1292" s="81" t="n">
        <v>41254</v>
      </c>
      <c r="B1292" s="70"/>
      <c r="C1292" s="82" t="s">
        <v>25</v>
      </c>
      <c r="D1292" s="82" t="n">
        <v>1</v>
      </c>
      <c r="E1292" s="98" t="n">
        <v>75</v>
      </c>
      <c r="F1292" s="88" t="n">
        <v>21.36</v>
      </c>
      <c r="G1292" s="74" t="n">
        <v>3631</v>
      </c>
      <c r="H1292" s="75" t="s">
        <v>919</v>
      </c>
      <c r="I1292" s="119"/>
      <c r="J1292" s="93" t="s">
        <v>1144</v>
      </c>
      <c r="K1292" s="103" t="s">
        <v>69</v>
      </c>
      <c r="L1292" s="228" t="n">
        <v>89</v>
      </c>
      <c r="M1292" s="80" t="n">
        <f aca="false">(D1292*F1292)*B1292</f>
        <v>0</v>
      </c>
    </row>
    <row r="1293" customFormat="false" ht="12.75" hidden="false" customHeight="false" outlineLevel="0" collapsed="false">
      <c r="A1293" s="81" t="n">
        <v>41261</v>
      </c>
      <c r="B1293" s="70"/>
      <c r="C1293" s="82" t="s">
        <v>25</v>
      </c>
      <c r="D1293" s="82" t="n">
        <v>1</v>
      </c>
      <c r="E1293" s="98" t="n">
        <v>75</v>
      </c>
      <c r="F1293" s="88" t="n">
        <v>18.34</v>
      </c>
      <c r="G1293" s="74" t="n">
        <v>3118</v>
      </c>
      <c r="H1293" s="75" t="s">
        <v>919</v>
      </c>
      <c r="I1293" s="119"/>
      <c r="J1293" s="93" t="s">
        <v>1297</v>
      </c>
      <c r="K1293" s="103" t="s">
        <v>69</v>
      </c>
      <c r="L1293" s="228" t="n">
        <v>90</v>
      </c>
      <c r="M1293" s="80" t="n">
        <f aca="false">(D1293*F1293)*B1293</f>
        <v>0</v>
      </c>
    </row>
    <row r="1294" customFormat="false" ht="12.75" hidden="false" customHeight="false" outlineLevel="0" collapsed="false">
      <c r="A1294" s="81" t="n">
        <v>41262</v>
      </c>
      <c r="B1294" s="70"/>
      <c r="C1294" s="82" t="s">
        <v>25</v>
      </c>
      <c r="D1294" s="82" t="n">
        <v>1</v>
      </c>
      <c r="E1294" s="98" t="n">
        <v>50</v>
      </c>
      <c r="F1294" s="88" t="n">
        <v>25.91</v>
      </c>
      <c r="G1294" s="74" t="n">
        <v>4405</v>
      </c>
      <c r="H1294" s="75" t="s">
        <v>919</v>
      </c>
      <c r="I1294" s="119"/>
      <c r="J1294" s="93" t="s">
        <v>650</v>
      </c>
      <c r="K1294" s="103" t="s">
        <v>69</v>
      </c>
      <c r="L1294" s="228" t="n">
        <v>90</v>
      </c>
      <c r="M1294" s="80" t="n">
        <f aca="false">(D1294*F1294)*B1294</f>
        <v>0</v>
      </c>
    </row>
    <row r="1295" customFormat="false" ht="12.75" hidden="false" customHeight="false" outlineLevel="0" collapsed="false">
      <c r="A1295" s="81" t="n">
        <v>41263</v>
      </c>
      <c r="B1295" s="70"/>
      <c r="C1295" s="82" t="s">
        <v>25</v>
      </c>
      <c r="D1295" s="82" t="n">
        <v>1</v>
      </c>
      <c r="E1295" s="98" t="n">
        <v>75</v>
      </c>
      <c r="F1295" s="88" t="n">
        <v>20.76</v>
      </c>
      <c r="G1295" s="74" t="n">
        <v>3529</v>
      </c>
      <c r="H1295" s="75" t="s">
        <v>919</v>
      </c>
      <c r="I1295" s="119"/>
      <c r="J1295" s="93" t="s">
        <v>652</v>
      </c>
      <c r="K1295" s="103" t="s">
        <v>69</v>
      </c>
      <c r="L1295" s="228" t="n">
        <v>90</v>
      </c>
      <c r="M1295" s="80" t="n">
        <f aca="false">(D1295*F1295)*B1295</f>
        <v>0</v>
      </c>
    </row>
    <row r="1296" customFormat="false" ht="12.75" hidden="false" customHeight="false" outlineLevel="0" collapsed="false">
      <c r="A1296" s="81" t="n">
        <v>41264</v>
      </c>
      <c r="B1296" s="70"/>
      <c r="C1296" s="82" t="s">
        <v>25</v>
      </c>
      <c r="D1296" s="82" t="n">
        <v>1</v>
      </c>
      <c r="E1296" s="98" t="n">
        <v>75</v>
      </c>
      <c r="F1296" s="88" t="n">
        <v>20.76</v>
      </c>
      <c r="G1296" s="74" t="n">
        <v>3529</v>
      </c>
      <c r="H1296" s="75" t="s">
        <v>919</v>
      </c>
      <c r="I1296" s="119"/>
      <c r="J1296" s="93" t="s">
        <v>1298</v>
      </c>
      <c r="K1296" s="103" t="s">
        <v>69</v>
      </c>
      <c r="L1296" s="228" t="n">
        <v>90</v>
      </c>
      <c r="M1296" s="80" t="n">
        <f aca="false">(D1296*F1296)*B1296</f>
        <v>0</v>
      </c>
    </row>
    <row r="1297" customFormat="false" ht="12.75" hidden="false" customHeight="false" outlineLevel="0" collapsed="false">
      <c r="A1297" s="81" t="n">
        <v>41281</v>
      </c>
      <c r="B1297" s="70"/>
      <c r="C1297" s="82" t="s">
        <v>25</v>
      </c>
      <c r="D1297" s="82" t="n">
        <v>1</v>
      </c>
      <c r="E1297" s="98" t="n">
        <v>50</v>
      </c>
      <c r="F1297" s="88" t="n">
        <v>19.64</v>
      </c>
      <c r="G1297" s="74" t="n">
        <v>3339</v>
      </c>
      <c r="H1297" s="75" t="s">
        <v>919</v>
      </c>
      <c r="I1297" s="119" t="s">
        <v>40</v>
      </c>
      <c r="J1297" s="93" t="s">
        <v>1299</v>
      </c>
      <c r="K1297" s="103" t="s">
        <v>69</v>
      </c>
      <c r="L1297" s="228" t="n">
        <v>90</v>
      </c>
      <c r="M1297" s="80" t="n">
        <f aca="false">(D1297*F1297)*B1297</f>
        <v>0</v>
      </c>
    </row>
    <row r="1298" customFormat="false" ht="12.75" hidden="false" customHeight="false" outlineLevel="0" collapsed="false">
      <c r="A1298" s="81" t="n">
        <v>41282</v>
      </c>
      <c r="B1298" s="70"/>
      <c r="C1298" s="82" t="s">
        <v>25</v>
      </c>
      <c r="D1298" s="82" t="n">
        <v>1</v>
      </c>
      <c r="E1298" s="98" t="n">
        <v>50</v>
      </c>
      <c r="F1298" s="88" t="n">
        <v>19.64</v>
      </c>
      <c r="G1298" s="74" t="n">
        <v>3339</v>
      </c>
      <c r="H1298" s="75" t="s">
        <v>919</v>
      </c>
      <c r="I1298" s="119" t="s">
        <v>40</v>
      </c>
      <c r="J1298" s="93" t="s">
        <v>1300</v>
      </c>
      <c r="K1298" s="103" t="s">
        <v>69</v>
      </c>
      <c r="L1298" s="228" t="n">
        <v>90</v>
      </c>
      <c r="M1298" s="80" t="n">
        <f aca="false">(D1298*F1298)*B1298</f>
        <v>0</v>
      </c>
    </row>
    <row r="1299" customFormat="false" ht="12.75" hidden="false" customHeight="false" outlineLevel="0" collapsed="false">
      <c r="A1299" s="81" t="n">
        <v>41283</v>
      </c>
      <c r="B1299" s="70"/>
      <c r="C1299" s="82" t="s">
        <v>25</v>
      </c>
      <c r="D1299" s="82" t="n">
        <v>1</v>
      </c>
      <c r="E1299" s="98" t="n">
        <v>50</v>
      </c>
      <c r="F1299" s="88" t="n">
        <v>19.64</v>
      </c>
      <c r="G1299" s="74" t="n">
        <v>3339</v>
      </c>
      <c r="H1299" s="75" t="s">
        <v>919</v>
      </c>
      <c r="I1299" s="119" t="s">
        <v>40</v>
      </c>
      <c r="J1299" s="93" t="s">
        <v>1301</v>
      </c>
      <c r="K1299" s="103" t="s">
        <v>69</v>
      </c>
      <c r="L1299" s="228" t="n">
        <v>90</v>
      </c>
      <c r="M1299" s="80" t="n">
        <f aca="false">(D1299*F1299)*B1299</f>
        <v>0</v>
      </c>
    </row>
    <row r="1300" customFormat="false" ht="12.75" hidden="false" customHeight="false" outlineLevel="0" collapsed="false">
      <c r="A1300" s="230" t="n">
        <v>41284</v>
      </c>
      <c r="B1300" s="70"/>
      <c r="C1300" s="105" t="s">
        <v>25</v>
      </c>
      <c r="D1300" s="105" t="n">
        <v>1</v>
      </c>
      <c r="E1300" s="219" t="n">
        <v>50</v>
      </c>
      <c r="F1300" s="88" t="n">
        <v>19.64</v>
      </c>
      <c r="G1300" s="74" t="n">
        <v>3339</v>
      </c>
      <c r="H1300" s="75" t="s">
        <v>919</v>
      </c>
      <c r="I1300" s="146" t="s">
        <v>40</v>
      </c>
      <c r="J1300" s="134" t="s">
        <v>1302</v>
      </c>
      <c r="K1300" s="147" t="s">
        <v>69</v>
      </c>
      <c r="L1300" s="228" t="n">
        <v>90</v>
      </c>
      <c r="M1300" s="80" t="n">
        <f aca="false">(D1300*F1300)*B1300</f>
        <v>0</v>
      </c>
    </row>
    <row r="1301" customFormat="false" ht="12.75" hidden="false" customHeight="false" outlineLevel="0" collapsed="false">
      <c r="A1301" s="226"/>
      <c r="B1301" s="81"/>
      <c r="C1301" s="91"/>
      <c r="D1301" s="62"/>
      <c r="E1301" s="61"/>
      <c r="F1301" s="67"/>
      <c r="G1301" s="74" t="n">
        <v>0</v>
      </c>
      <c r="H1301" s="100"/>
      <c r="I1301" s="61"/>
      <c r="J1301" s="63" t="s">
        <v>1303</v>
      </c>
      <c r="K1301" s="91"/>
      <c r="L1301" s="67"/>
      <c r="M1301" s="68" t="s">
        <v>4</v>
      </c>
    </row>
    <row r="1302" customFormat="false" ht="12.75" hidden="false" customHeight="false" outlineLevel="0" collapsed="false">
      <c r="A1302" s="81" t="n">
        <v>41291</v>
      </c>
      <c r="B1302" s="70"/>
      <c r="C1302" s="82" t="s">
        <v>25</v>
      </c>
      <c r="D1302" s="82" t="n">
        <v>1</v>
      </c>
      <c r="E1302" s="98" t="n">
        <v>50</v>
      </c>
      <c r="F1302" s="88" t="n">
        <v>15.41</v>
      </c>
      <c r="G1302" s="74" t="n">
        <v>2620</v>
      </c>
      <c r="H1302" s="75" t="s">
        <v>919</v>
      </c>
      <c r="I1302" s="119"/>
      <c r="J1302" s="93" t="s">
        <v>390</v>
      </c>
      <c r="K1302" s="103" t="s">
        <v>1304</v>
      </c>
      <c r="L1302" s="228" t="n">
        <v>90</v>
      </c>
      <c r="M1302" s="80" t="n">
        <f aca="false">(D1302*F1302)*B1302</f>
        <v>0</v>
      </c>
    </row>
    <row r="1303" customFormat="false" ht="12.75" hidden="false" customHeight="false" outlineLevel="0" collapsed="false">
      <c r="A1303" s="81" t="n">
        <v>41292</v>
      </c>
      <c r="B1303" s="70"/>
      <c r="C1303" s="82" t="s">
        <v>25</v>
      </c>
      <c r="D1303" s="82" t="n">
        <v>1</v>
      </c>
      <c r="E1303" s="98" t="n">
        <v>50</v>
      </c>
      <c r="F1303" s="88" t="n">
        <v>15.82</v>
      </c>
      <c r="G1303" s="74" t="n">
        <v>2689</v>
      </c>
      <c r="H1303" s="75" t="s">
        <v>919</v>
      </c>
      <c r="I1303" s="119"/>
      <c r="J1303" s="93" t="s">
        <v>186</v>
      </c>
      <c r="K1303" s="103" t="s">
        <v>1304</v>
      </c>
      <c r="L1303" s="228" t="n">
        <v>90</v>
      </c>
      <c r="M1303" s="80" t="n">
        <f aca="false">(D1303*F1303)*B1303</f>
        <v>0</v>
      </c>
    </row>
    <row r="1304" customFormat="false" ht="12.75" hidden="false" customHeight="false" outlineLevel="0" collapsed="false">
      <c r="A1304" s="81" t="n">
        <v>41293</v>
      </c>
      <c r="B1304" s="70"/>
      <c r="C1304" s="82" t="s">
        <v>25</v>
      </c>
      <c r="D1304" s="82" t="n">
        <v>1</v>
      </c>
      <c r="E1304" s="98" t="n">
        <v>50</v>
      </c>
      <c r="F1304" s="88" t="n">
        <v>15.82</v>
      </c>
      <c r="G1304" s="74" t="n">
        <v>2689</v>
      </c>
      <c r="H1304" s="75" t="s">
        <v>919</v>
      </c>
      <c r="I1304" s="119"/>
      <c r="J1304" s="93" t="s">
        <v>1292</v>
      </c>
      <c r="K1304" s="103" t="s">
        <v>1304</v>
      </c>
      <c r="L1304" s="228" t="n">
        <v>90</v>
      </c>
      <c r="M1304" s="80" t="n">
        <f aca="false">(D1304*F1304)*B1304</f>
        <v>0</v>
      </c>
    </row>
    <row r="1305" customFormat="false" ht="12.75" hidden="false" customHeight="false" outlineLevel="0" collapsed="false">
      <c r="A1305" s="230" t="n">
        <v>41294</v>
      </c>
      <c r="B1305" s="70"/>
      <c r="C1305" s="105" t="s">
        <v>25</v>
      </c>
      <c r="D1305" s="105" t="n">
        <v>1</v>
      </c>
      <c r="E1305" s="219" t="n">
        <v>50</v>
      </c>
      <c r="F1305" s="145" t="n">
        <v>16.63</v>
      </c>
      <c r="G1305" s="74" t="n">
        <v>2827</v>
      </c>
      <c r="H1305" s="75" t="s">
        <v>919</v>
      </c>
      <c r="I1305" s="146"/>
      <c r="J1305" s="134" t="s">
        <v>392</v>
      </c>
      <c r="K1305" s="103" t="s">
        <v>1304</v>
      </c>
      <c r="L1305" s="228" t="n">
        <v>90</v>
      </c>
      <c r="M1305" s="80" t="n">
        <f aca="false">(D1305*F1305)*B1305</f>
        <v>0</v>
      </c>
    </row>
    <row r="1306" customFormat="false" ht="12.75" hidden="false" customHeight="false" outlineLevel="0" collapsed="false">
      <c r="A1306" s="226"/>
      <c r="B1306" s="81"/>
      <c r="C1306" s="91"/>
      <c r="D1306" s="91"/>
      <c r="E1306" s="91"/>
      <c r="F1306" s="67"/>
      <c r="G1306" s="74" t="n">
        <v>0</v>
      </c>
      <c r="H1306" s="100"/>
      <c r="I1306" s="229"/>
      <c r="J1306" s="63" t="s">
        <v>1305</v>
      </c>
      <c r="K1306" s="92"/>
      <c r="L1306" s="131"/>
      <c r="M1306" s="97" t="s">
        <v>4</v>
      </c>
    </row>
    <row r="1307" customFormat="false" ht="12.75" hidden="false" customHeight="false" outlineLevel="0" collapsed="false">
      <c r="A1307" s="135" t="n">
        <v>41301</v>
      </c>
      <c r="B1307" s="70"/>
      <c r="C1307" s="71" t="s">
        <v>25</v>
      </c>
      <c r="D1307" s="71" t="n">
        <v>1</v>
      </c>
      <c r="E1307" s="72" t="n">
        <v>250</v>
      </c>
      <c r="F1307" s="73" t="n">
        <v>14.89</v>
      </c>
      <c r="G1307" s="74" t="n">
        <v>2531</v>
      </c>
      <c r="H1307" s="75" t="s">
        <v>919</v>
      </c>
      <c r="I1307" s="76" t="s">
        <v>166</v>
      </c>
      <c r="J1307" s="116" t="s">
        <v>369</v>
      </c>
      <c r="K1307" s="78" t="s">
        <v>168</v>
      </c>
      <c r="L1307" s="228" t="n">
        <v>90</v>
      </c>
      <c r="M1307" s="80" t="n">
        <f aca="false">(D1307*F1307)*B1307</f>
        <v>0</v>
      </c>
    </row>
    <row r="1308" customFormat="false" ht="12.75" hidden="false" customHeight="false" outlineLevel="0" collapsed="false">
      <c r="A1308" s="81" t="n">
        <v>41302</v>
      </c>
      <c r="B1308" s="70"/>
      <c r="C1308" s="82" t="s">
        <v>25</v>
      </c>
      <c r="D1308" s="82" t="n">
        <v>1</v>
      </c>
      <c r="E1308" s="98" t="n">
        <v>250</v>
      </c>
      <c r="F1308" s="88" t="n">
        <v>11.72</v>
      </c>
      <c r="G1308" s="74" t="n">
        <v>1992</v>
      </c>
      <c r="H1308" s="75" t="s">
        <v>919</v>
      </c>
      <c r="I1308" s="119" t="s">
        <v>166</v>
      </c>
      <c r="J1308" s="93" t="s">
        <v>367</v>
      </c>
      <c r="K1308" s="103" t="s">
        <v>168</v>
      </c>
      <c r="L1308" s="228" t="n">
        <v>90</v>
      </c>
      <c r="M1308" s="80" t="n">
        <f aca="false">(D1308*F1308)*B1308</f>
        <v>0</v>
      </c>
    </row>
    <row r="1309" customFormat="false" ht="12.75" hidden="false" customHeight="false" outlineLevel="0" collapsed="false">
      <c r="A1309" s="81" t="n">
        <v>41303</v>
      </c>
      <c r="B1309" s="70"/>
      <c r="C1309" s="82" t="s">
        <v>25</v>
      </c>
      <c r="D1309" s="82" t="n">
        <v>1</v>
      </c>
      <c r="E1309" s="98" t="n">
        <v>250</v>
      </c>
      <c r="F1309" s="88" t="n">
        <v>24.69</v>
      </c>
      <c r="G1309" s="74" t="n">
        <v>4197</v>
      </c>
      <c r="H1309" s="75" t="s">
        <v>919</v>
      </c>
      <c r="I1309" s="119" t="s">
        <v>166</v>
      </c>
      <c r="J1309" s="93" t="s">
        <v>1306</v>
      </c>
      <c r="K1309" s="103" t="s">
        <v>168</v>
      </c>
      <c r="L1309" s="228" t="n">
        <v>90</v>
      </c>
      <c r="M1309" s="80" t="n">
        <f aca="false">(D1309*F1309)*B1309</f>
        <v>0</v>
      </c>
    </row>
    <row r="1310" customFormat="false" ht="12.75" hidden="false" customHeight="false" outlineLevel="0" collapsed="false">
      <c r="A1310" s="81" t="n">
        <v>41304</v>
      </c>
      <c r="B1310" s="70"/>
      <c r="C1310" s="82" t="s">
        <v>25</v>
      </c>
      <c r="D1310" s="82" t="n">
        <v>1</v>
      </c>
      <c r="E1310" s="98" t="n">
        <v>250</v>
      </c>
      <c r="F1310" s="88" t="n">
        <v>14.8</v>
      </c>
      <c r="G1310" s="74" t="n">
        <v>2516</v>
      </c>
      <c r="H1310" s="75" t="s">
        <v>919</v>
      </c>
      <c r="I1310" s="119" t="s">
        <v>166</v>
      </c>
      <c r="J1310" s="93" t="s">
        <v>1138</v>
      </c>
      <c r="K1310" s="103" t="s">
        <v>168</v>
      </c>
      <c r="L1310" s="228" t="n">
        <v>90</v>
      </c>
      <c r="M1310" s="80" t="n">
        <f aca="false">(D1310*F1310)*B1310</f>
        <v>0</v>
      </c>
    </row>
    <row r="1311" customFormat="false" ht="12.75" hidden="false" customHeight="false" outlineLevel="0" collapsed="false">
      <c r="A1311" s="226"/>
      <c r="B1311" s="81"/>
      <c r="C1311" s="91"/>
      <c r="D1311" s="91"/>
      <c r="E1311" s="91"/>
      <c r="F1311" s="67"/>
      <c r="G1311" s="74" t="n">
        <v>0</v>
      </c>
      <c r="H1311" s="100"/>
      <c r="I1311" s="229"/>
      <c r="J1311" s="63" t="s">
        <v>1307</v>
      </c>
      <c r="K1311" s="92"/>
      <c r="L1311" s="131"/>
      <c r="M1311" s="97" t="s">
        <v>4</v>
      </c>
    </row>
    <row r="1312" customFormat="false" ht="12.75" hidden="false" customHeight="false" outlineLevel="0" collapsed="false">
      <c r="A1312" s="135" t="n">
        <v>41321</v>
      </c>
      <c r="B1312" s="70"/>
      <c r="C1312" s="71" t="s">
        <v>25</v>
      </c>
      <c r="D1312" s="71" t="n">
        <v>1</v>
      </c>
      <c r="E1312" s="72" t="n">
        <v>125</v>
      </c>
      <c r="F1312" s="73" t="n">
        <v>8.56</v>
      </c>
      <c r="G1312" s="74" t="n">
        <v>1455</v>
      </c>
      <c r="H1312" s="75" t="s">
        <v>919</v>
      </c>
      <c r="I1312" s="76" t="s">
        <v>166</v>
      </c>
      <c r="J1312" s="116" t="s">
        <v>367</v>
      </c>
      <c r="K1312" s="78" t="s">
        <v>65</v>
      </c>
      <c r="L1312" s="117" t="n">
        <v>91</v>
      </c>
      <c r="M1312" s="80" t="n">
        <f aca="false">(D1312*F1312)*B1312</f>
        <v>0</v>
      </c>
    </row>
    <row r="1313" customFormat="false" ht="12.75" hidden="false" customHeight="false" outlineLevel="0" collapsed="false">
      <c r="A1313" s="81" t="n">
        <v>41322</v>
      </c>
      <c r="B1313" s="70"/>
      <c r="C1313" s="82" t="s">
        <v>25</v>
      </c>
      <c r="D1313" s="82" t="n">
        <v>1</v>
      </c>
      <c r="E1313" s="98" t="n">
        <v>125</v>
      </c>
      <c r="F1313" s="88" t="n">
        <v>10.47</v>
      </c>
      <c r="G1313" s="74" t="n">
        <v>1780</v>
      </c>
      <c r="H1313" s="75" t="s">
        <v>919</v>
      </c>
      <c r="I1313" s="119" t="s">
        <v>166</v>
      </c>
      <c r="J1313" s="93" t="s">
        <v>369</v>
      </c>
      <c r="K1313" s="103" t="s">
        <v>65</v>
      </c>
      <c r="L1313" s="117" t="n">
        <v>91</v>
      </c>
      <c r="M1313" s="80" t="n">
        <f aca="false">(D1313*F1313)*B1313</f>
        <v>0</v>
      </c>
    </row>
    <row r="1314" customFormat="false" ht="12.75" hidden="false" customHeight="false" outlineLevel="0" collapsed="false">
      <c r="A1314" s="81" t="n">
        <v>41323</v>
      </c>
      <c r="B1314" s="70"/>
      <c r="C1314" s="82" t="s">
        <v>25</v>
      </c>
      <c r="D1314" s="82" t="n">
        <v>1</v>
      </c>
      <c r="E1314" s="98" t="n">
        <v>125</v>
      </c>
      <c r="F1314" s="88" t="n">
        <v>26.02</v>
      </c>
      <c r="G1314" s="74" t="n">
        <v>4423</v>
      </c>
      <c r="H1314" s="75" t="s">
        <v>919</v>
      </c>
      <c r="I1314" s="119" t="s">
        <v>166</v>
      </c>
      <c r="J1314" s="93" t="s">
        <v>180</v>
      </c>
      <c r="K1314" s="103" t="s">
        <v>65</v>
      </c>
      <c r="L1314" s="117" t="n">
        <v>91</v>
      </c>
      <c r="M1314" s="80" t="n">
        <f aca="false">(D1314*F1314)*B1314</f>
        <v>0</v>
      </c>
    </row>
    <row r="1315" customFormat="false" ht="12.75" hidden="false" customHeight="false" outlineLevel="0" collapsed="false">
      <c r="A1315" s="81" t="n">
        <v>41324</v>
      </c>
      <c r="B1315" s="70"/>
      <c r="C1315" s="82" t="s">
        <v>25</v>
      </c>
      <c r="D1315" s="82" t="n">
        <v>1</v>
      </c>
      <c r="E1315" s="98" t="n">
        <v>125</v>
      </c>
      <c r="F1315" s="88" t="n">
        <v>10.41</v>
      </c>
      <c r="G1315" s="74" t="n">
        <v>1770</v>
      </c>
      <c r="H1315" s="75" t="s">
        <v>919</v>
      </c>
      <c r="I1315" s="119" t="s">
        <v>166</v>
      </c>
      <c r="J1315" s="93" t="s">
        <v>1308</v>
      </c>
      <c r="K1315" s="103" t="s">
        <v>65</v>
      </c>
      <c r="L1315" s="117" t="n">
        <v>91</v>
      </c>
      <c r="M1315" s="80" t="n">
        <f aca="false">(D1315*F1315)*B1315</f>
        <v>0</v>
      </c>
    </row>
    <row r="1316" customFormat="false" ht="12.75" hidden="false" customHeight="false" outlineLevel="0" collapsed="false">
      <c r="A1316" s="81" t="n">
        <v>41331</v>
      </c>
      <c r="B1316" s="70"/>
      <c r="C1316" s="82" t="s">
        <v>25</v>
      </c>
      <c r="D1316" s="82" t="n">
        <v>1</v>
      </c>
      <c r="E1316" s="98" t="n">
        <v>125</v>
      </c>
      <c r="F1316" s="88" t="n">
        <v>11.5</v>
      </c>
      <c r="G1316" s="74" t="n">
        <v>1955</v>
      </c>
      <c r="H1316" s="75" t="s">
        <v>919</v>
      </c>
      <c r="I1316" s="119" t="s">
        <v>166</v>
      </c>
      <c r="J1316" s="93" t="s">
        <v>1138</v>
      </c>
      <c r="K1316" s="103" t="s">
        <v>65</v>
      </c>
      <c r="L1316" s="117" t="n">
        <v>91</v>
      </c>
      <c r="M1316" s="80" t="n">
        <f aca="false">(D1316*F1316)*B1316</f>
        <v>0</v>
      </c>
    </row>
    <row r="1317" customFormat="false" ht="12.75" hidden="false" customHeight="false" outlineLevel="0" collapsed="false">
      <c r="A1317" s="81" t="n">
        <v>41332</v>
      </c>
      <c r="B1317" s="70"/>
      <c r="C1317" s="82" t="s">
        <v>25</v>
      </c>
      <c r="D1317" s="82" t="n">
        <v>1</v>
      </c>
      <c r="E1317" s="98" t="n">
        <v>125</v>
      </c>
      <c r="F1317" s="88" t="n">
        <v>8.46</v>
      </c>
      <c r="G1317" s="74" t="n">
        <v>1438</v>
      </c>
      <c r="H1317" s="75" t="s">
        <v>919</v>
      </c>
      <c r="I1317" s="119" t="s">
        <v>166</v>
      </c>
      <c r="J1317" s="93" t="s">
        <v>1309</v>
      </c>
      <c r="K1317" s="103" t="s">
        <v>65</v>
      </c>
      <c r="L1317" s="117" t="n">
        <v>91</v>
      </c>
      <c r="M1317" s="80" t="n">
        <f aca="false">(D1317*F1317)*B1317</f>
        <v>0</v>
      </c>
    </row>
    <row r="1318" customFormat="false" ht="12.75" hidden="false" customHeight="false" outlineLevel="0" collapsed="false">
      <c r="A1318" s="81" t="n">
        <v>41333</v>
      </c>
      <c r="B1318" s="70"/>
      <c r="C1318" s="82" t="s">
        <v>25</v>
      </c>
      <c r="D1318" s="82" t="n">
        <v>1</v>
      </c>
      <c r="E1318" s="98" t="n">
        <v>125</v>
      </c>
      <c r="F1318" s="88" t="n">
        <v>17.33</v>
      </c>
      <c r="G1318" s="74" t="n">
        <v>2946</v>
      </c>
      <c r="H1318" s="75" t="s">
        <v>919</v>
      </c>
      <c r="I1318" s="119" t="s">
        <v>166</v>
      </c>
      <c r="J1318" s="93" t="s">
        <v>1310</v>
      </c>
      <c r="K1318" s="103" t="s">
        <v>65</v>
      </c>
      <c r="L1318" s="117" t="n">
        <v>91</v>
      </c>
      <c r="M1318" s="80" t="n">
        <f aca="false">(D1318*F1318)*B1318</f>
        <v>0</v>
      </c>
    </row>
    <row r="1319" customFormat="false" ht="12.75" hidden="false" customHeight="false" outlineLevel="0" collapsed="false">
      <c r="A1319" s="81" t="n">
        <v>41334</v>
      </c>
      <c r="B1319" s="70"/>
      <c r="C1319" s="82" t="s">
        <v>25</v>
      </c>
      <c r="D1319" s="82" t="n">
        <v>1</v>
      </c>
      <c r="E1319" s="98" t="n">
        <v>125</v>
      </c>
      <c r="F1319" s="88" t="n">
        <v>25.21</v>
      </c>
      <c r="G1319" s="74" t="n">
        <v>4286</v>
      </c>
      <c r="H1319" s="75" t="s">
        <v>919</v>
      </c>
      <c r="I1319" s="119" t="s">
        <v>166</v>
      </c>
      <c r="J1319" s="93" t="s">
        <v>1311</v>
      </c>
      <c r="K1319" s="103" t="s">
        <v>65</v>
      </c>
      <c r="L1319" s="117" t="n">
        <v>91</v>
      </c>
      <c r="M1319" s="80" t="n">
        <f aca="false">(D1319*F1319)*B1319</f>
        <v>0</v>
      </c>
    </row>
    <row r="1320" customFormat="false" ht="12.75" hidden="false" customHeight="false" outlineLevel="0" collapsed="false">
      <c r="A1320" s="81" t="n">
        <v>41341</v>
      </c>
      <c r="B1320" s="70"/>
      <c r="C1320" s="82" t="s">
        <v>25</v>
      </c>
      <c r="D1320" s="82" t="n">
        <v>1</v>
      </c>
      <c r="E1320" s="98" t="n">
        <v>125</v>
      </c>
      <c r="F1320" s="88" t="n">
        <v>13.39</v>
      </c>
      <c r="G1320" s="74" t="n">
        <v>2276</v>
      </c>
      <c r="H1320" s="75" t="s">
        <v>919</v>
      </c>
      <c r="I1320" s="119" t="s">
        <v>166</v>
      </c>
      <c r="J1320" s="93" t="s">
        <v>1312</v>
      </c>
      <c r="K1320" s="103" t="s">
        <v>65</v>
      </c>
      <c r="L1320" s="117" t="n">
        <v>91</v>
      </c>
      <c r="M1320" s="80" t="n">
        <f aca="false">(D1320*F1320)*B1320</f>
        <v>0</v>
      </c>
    </row>
    <row r="1321" customFormat="false" ht="12.75" hidden="false" customHeight="false" outlineLevel="0" collapsed="false">
      <c r="A1321" s="81" t="n">
        <v>41342</v>
      </c>
      <c r="B1321" s="70"/>
      <c r="C1321" s="82" t="s">
        <v>25</v>
      </c>
      <c r="D1321" s="82" t="n">
        <v>1</v>
      </c>
      <c r="E1321" s="98" t="n">
        <v>125</v>
      </c>
      <c r="F1321" s="88" t="n">
        <v>22.36</v>
      </c>
      <c r="G1321" s="74" t="n">
        <v>3801</v>
      </c>
      <c r="H1321" s="75" t="s">
        <v>919</v>
      </c>
      <c r="I1321" s="119" t="s">
        <v>1139</v>
      </c>
      <c r="J1321" s="93" t="s">
        <v>1140</v>
      </c>
      <c r="K1321" s="103" t="s">
        <v>65</v>
      </c>
      <c r="L1321" s="117" t="n">
        <v>91</v>
      </c>
      <c r="M1321" s="80" t="n">
        <f aca="false">(D1321*F1321)*B1321</f>
        <v>0</v>
      </c>
    </row>
    <row r="1322" customFormat="false" ht="12.75" hidden="false" customHeight="false" outlineLevel="0" collapsed="false">
      <c r="A1322" s="81" t="n">
        <v>41345</v>
      </c>
      <c r="B1322" s="70"/>
      <c r="C1322" s="82" t="s">
        <v>25</v>
      </c>
      <c r="D1322" s="82" t="n">
        <v>1</v>
      </c>
      <c r="E1322" s="98" t="n">
        <v>125</v>
      </c>
      <c r="F1322" s="88" t="n">
        <v>22.21</v>
      </c>
      <c r="G1322" s="74" t="n">
        <v>3776</v>
      </c>
      <c r="H1322" s="75" t="s">
        <v>919</v>
      </c>
      <c r="I1322" s="119" t="s">
        <v>166</v>
      </c>
      <c r="J1322" s="93" t="s">
        <v>1313</v>
      </c>
      <c r="K1322" s="103" t="s">
        <v>65</v>
      </c>
      <c r="L1322" s="117" t="n">
        <v>91</v>
      </c>
      <c r="M1322" s="80" t="n">
        <f aca="false">(D1322*F1322)*B1322</f>
        <v>0</v>
      </c>
    </row>
    <row r="1323" customFormat="false" ht="12.75" hidden="false" customHeight="false" outlineLevel="0" collapsed="false">
      <c r="A1323" s="230" t="n">
        <v>41344</v>
      </c>
      <c r="B1323" s="70"/>
      <c r="C1323" s="105" t="s">
        <v>25</v>
      </c>
      <c r="D1323" s="105" t="n">
        <v>1</v>
      </c>
      <c r="E1323" s="219" t="n">
        <v>125</v>
      </c>
      <c r="F1323" s="145" t="n">
        <v>15.32</v>
      </c>
      <c r="G1323" s="74" t="n">
        <v>2604</v>
      </c>
      <c r="H1323" s="75" t="s">
        <v>919</v>
      </c>
      <c r="I1323" s="146" t="s">
        <v>166</v>
      </c>
      <c r="J1323" s="134" t="s">
        <v>1306</v>
      </c>
      <c r="K1323" s="147" t="s">
        <v>65</v>
      </c>
      <c r="L1323" s="117" t="n">
        <v>91</v>
      </c>
      <c r="M1323" s="80" t="n">
        <f aca="false">(D1323*F1323)*B1323</f>
        <v>0</v>
      </c>
    </row>
    <row r="1324" customFormat="false" ht="12.75" hidden="false" customHeight="false" outlineLevel="0" collapsed="false">
      <c r="A1324" s="226"/>
      <c r="B1324" s="81"/>
      <c r="C1324" s="91"/>
      <c r="D1324" s="91"/>
      <c r="E1324" s="91"/>
      <c r="F1324" s="67"/>
      <c r="G1324" s="74" t="n">
        <v>0</v>
      </c>
      <c r="H1324" s="100"/>
      <c r="I1324" s="229"/>
      <c r="J1324" s="63" t="s">
        <v>1314</v>
      </c>
      <c r="K1324" s="92"/>
      <c r="L1324" s="131"/>
      <c r="M1324" s="97" t="s">
        <v>4</v>
      </c>
    </row>
    <row r="1325" customFormat="false" ht="12.75" hidden="false" customHeight="false" outlineLevel="0" collapsed="false">
      <c r="A1325" s="135" t="n">
        <v>41401</v>
      </c>
      <c r="B1325" s="70"/>
      <c r="C1325" s="71" t="s">
        <v>25</v>
      </c>
      <c r="D1325" s="71" t="n">
        <v>1</v>
      </c>
      <c r="E1325" s="72" t="n">
        <v>75</v>
      </c>
      <c r="F1325" s="73" t="n">
        <v>18.22</v>
      </c>
      <c r="G1325" s="74" t="n">
        <v>3097</v>
      </c>
      <c r="H1325" s="75" t="s">
        <v>919</v>
      </c>
      <c r="I1325" s="76" t="s">
        <v>1315</v>
      </c>
      <c r="J1325" s="116" t="s">
        <v>356</v>
      </c>
      <c r="K1325" s="78" t="s">
        <v>92</v>
      </c>
      <c r="L1325" s="117" t="n">
        <v>91</v>
      </c>
      <c r="M1325" s="80" t="n">
        <f aca="false">(D1325*F1325)*B1325</f>
        <v>0</v>
      </c>
    </row>
    <row r="1326" customFormat="false" ht="12.75" hidden="false" customHeight="false" outlineLevel="0" collapsed="false">
      <c r="A1326" s="81" t="n">
        <v>41405</v>
      </c>
      <c r="B1326" s="70"/>
      <c r="C1326" s="82" t="s">
        <v>25</v>
      </c>
      <c r="D1326" s="82" t="n">
        <v>1</v>
      </c>
      <c r="E1326" s="98" t="n">
        <v>75</v>
      </c>
      <c r="F1326" s="88" t="n">
        <v>10.69</v>
      </c>
      <c r="G1326" s="74" t="n">
        <v>1817</v>
      </c>
      <c r="H1326" s="75" t="s">
        <v>919</v>
      </c>
      <c r="I1326" s="119" t="s">
        <v>1315</v>
      </c>
      <c r="J1326" s="93" t="s">
        <v>1316</v>
      </c>
      <c r="K1326" s="103" t="s">
        <v>92</v>
      </c>
      <c r="L1326" s="117" t="n">
        <v>91</v>
      </c>
      <c r="M1326" s="80" t="n">
        <f aca="false">(D1326*F1326)*B1326</f>
        <v>0</v>
      </c>
    </row>
    <row r="1327" customFormat="false" ht="12.75" hidden="false" customHeight="false" outlineLevel="0" collapsed="false">
      <c r="A1327" s="81" t="n">
        <v>41406</v>
      </c>
      <c r="B1327" s="70"/>
      <c r="C1327" s="82" t="s">
        <v>25</v>
      </c>
      <c r="D1327" s="82" t="n">
        <v>1</v>
      </c>
      <c r="E1327" s="98" t="n">
        <v>75</v>
      </c>
      <c r="F1327" s="88" t="n">
        <v>15.53</v>
      </c>
      <c r="G1327" s="74" t="n">
        <v>2640</v>
      </c>
      <c r="H1327" s="75" t="s">
        <v>919</v>
      </c>
      <c r="I1327" s="119" t="s">
        <v>1315</v>
      </c>
      <c r="J1327" s="93" t="s">
        <v>1317</v>
      </c>
      <c r="K1327" s="103" t="s">
        <v>92</v>
      </c>
      <c r="L1327" s="117" t="n">
        <v>91</v>
      </c>
      <c r="M1327" s="80" t="n">
        <f aca="false">(D1327*F1327)*B1327</f>
        <v>0</v>
      </c>
    </row>
    <row r="1328" customFormat="false" ht="12.75" hidden="false" customHeight="false" outlineLevel="0" collapsed="false">
      <c r="A1328" s="81" t="n">
        <v>41404</v>
      </c>
      <c r="B1328" s="70"/>
      <c r="C1328" s="105" t="s">
        <v>25</v>
      </c>
      <c r="D1328" s="105" t="n">
        <v>1</v>
      </c>
      <c r="E1328" s="219" t="n">
        <v>75</v>
      </c>
      <c r="F1328" s="88" t="n">
        <v>7.77</v>
      </c>
      <c r="G1328" s="74" t="n">
        <v>1321</v>
      </c>
      <c r="H1328" s="75" t="s">
        <v>919</v>
      </c>
      <c r="I1328" s="119" t="s">
        <v>1315</v>
      </c>
      <c r="J1328" s="134" t="s">
        <v>1318</v>
      </c>
      <c r="K1328" s="103" t="s">
        <v>92</v>
      </c>
      <c r="L1328" s="117" t="n">
        <v>91</v>
      </c>
      <c r="M1328" s="80" t="n">
        <f aca="false">(D1328*F1328)*B1328</f>
        <v>0</v>
      </c>
    </row>
    <row r="1329" customFormat="false" ht="12.75" hidden="false" customHeight="false" outlineLevel="0" collapsed="false">
      <c r="A1329" s="81" t="n">
        <v>41411</v>
      </c>
      <c r="B1329" s="70"/>
      <c r="C1329" s="82" t="s">
        <v>25</v>
      </c>
      <c r="D1329" s="82" t="n">
        <v>1</v>
      </c>
      <c r="E1329" s="98" t="n">
        <v>75</v>
      </c>
      <c r="F1329" s="88" t="n">
        <v>10.62</v>
      </c>
      <c r="G1329" s="74" t="n">
        <v>1805</v>
      </c>
      <c r="H1329" s="75" t="s">
        <v>919</v>
      </c>
      <c r="I1329" s="119" t="s">
        <v>1315</v>
      </c>
      <c r="J1329" s="93" t="s">
        <v>1163</v>
      </c>
      <c r="K1329" s="103" t="s">
        <v>92</v>
      </c>
      <c r="L1329" s="228" t="n">
        <v>92</v>
      </c>
      <c r="M1329" s="80" t="n">
        <f aca="false">(D1329*F1329)*B1329</f>
        <v>0</v>
      </c>
    </row>
    <row r="1330" customFormat="false" ht="12.75" hidden="false" customHeight="false" outlineLevel="0" collapsed="false">
      <c r="A1330" s="81" t="n">
        <v>41412</v>
      </c>
      <c r="B1330" s="70"/>
      <c r="C1330" s="82" t="s">
        <v>25</v>
      </c>
      <c r="D1330" s="82" t="n">
        <v>1</v>
      </c>
      <c r="E1330" s="98" t="n">
        <v>75</v>
      </c>
      <c r="F1330" s="88" t="n">
        <v>14.21</v>
      </c>
      <c r="G1330" s="74" t="n">
        <v>2416</v>
      </c>
      <c r="H1330" s="75" t="s">
        <v>919</v>
      </c>
      <c r="I1330" s="119" t="s">
        <v>1315</v>
      </c>
      <c r="J1330" s="93" t="s">
        <v>1085</v>
      </c>
      <c r="K1330" s="103" t="s">
        <v>92</v>
      </c>
      <c r="L1330" s="228" t="n">
        <v>92</v>
      </c>
      <c r="M1330" s="80" t="n">
        <f aca="false">(D1330*F1330)*B1330</f>
        <v>0</v>
      </c>
    </row>
    <row r="1331" customFormat="false" ht="12.75" hidden="false" customHeight="false" outlineLevel="0" collapsed="false">
      <c r="A1331" s="81" t="n">
        <v>41413</v>
      </c>
      <c r="B1331" s="70"/>
      <c r="C1331" s="82" t="s">
        <v>25</v>
      </c>
      <c r="D1331" s="82" t="n">
        <v>1</v>
      </c>
      <c r="E1331" s="98" t="n">
        <v>75</v>
      </c>
      <c r="F1331" s="88" t="n">
        <v>7.77</v>
      </c>
      <c r="G1331" s="74" t="n">
        <v>1321</v>
      </c>
      <c r="H1331" s="75" t="s">
        <v>919</v>
      </c>
      <c r="I1331" s="119" t="s">
        <v>172</v>
      </c>
      <c r="J1331" s="93" t="s">
        <v>91</v>
      </c>
      <c r="K1331" s="103" t="s">
        <v>92</v>
      </c>
      <c r="L1331" s="228" t="n">
        <v>92</v>
      </c>
      <c r="M1331" s="80" t="n">
        <f aca="false">(D1331*F1331)*B1331</f>
        <v>0</v>
      </c>
    </row>
    <row r="1332" customFormat="false" ht="12.75" hidden="false" customHeight="false" outlineLevel="0" collapsed="false">
      <c r="A1332" s="81" t="n">
        <v>41414</v>
      </c>
      <c r="B1332" s="70"/>
      <c r="C1332" s="105" t="s">
        <v>25</v>
      </c>
      <c r="D1332" s="105" t="n">
        <v>1</v>
      </c>
      <c r="E1332" s="219" t="n">
        <v>75</v>
      </c>
      <c r="F1332" s="88" t="n">
        <v>17.74</v>
      </c>
      <c r="G1332" s="74" t="n">
        <v>3016</v>
      </c>
      <c r="H1332" s="75" t="s">
        <v>919</v>
      </c>
      <c r="I1332" s="119" t="s">
        <v>1315</v>
      </c>
      <c r="J1332" s="134" t="s">
        <v>922</v>
      </c>
      <c r="K1332" s="103" t="s">
        <v>92</v>
      </c>
      <c r="L1332" s="228" t="n">
        <v>92</v>
      </c>
      <c r="M1332" s="80" t="n">
        <f aca="false">(D1332*F1332)*B1332</f>
        <v>0</v>
      </c>
    </row>
    <row r="1333" customFormat="false" ht="12.75" hidden="false" customHeight="false" outlineLevel="0" collapsed="false">
      <c r="A1333" s="81" t="n">
        <v>41436</v>
      </c>
      <c r="B1333" s="70"/>
      <c r="C1333" s="82" t="s">
        <v>25</v>
      </c>
      <c r="D1333" s="82" t="n">
        <v>1</v>
      </c>
      <c r="E1333" s="98" t="n">
        <v>75</v>
      </c>
      <c r="F1333" s="88" t="n">
        <v>20.15</v>
      </c>
      <c r="G1333" s="74" t="n">
        <v>3426</v>
      </c>
      <c r="H1333" s="75" t="s">
        <v>919</v>
      </c>
      <c r="I1333" s="119" t="s">
        <v>1315</v>
      </c>
      <c r="J1333" s="93" t="s">
        <v>1319</v>
      </c>
      <c r="K1333" s="103" t="s">
        <v>92</v>
      </c>
      <c r="L1333" s="228" t="n">
        <v>92</v>
      </c>
      <c r="M1333" s="80" t="n">
        <f aca="false">(D1333*F1333)*B1333</f>
        <v>0</v>
      </c>
    </row>
    <row r="1334" customFormat="false" ht="12.75" hidden="false" customHeight="false" outlineLevel="0" collapsed="false">
      <c r="A1334" s="81" t="n">
        <v>41437</v>
      </c>
      <c r="B1334" s="70"/>
      <c r="C1334" s="82" t="s">
        <v>25</v>
      </c>
      <c r="D1334" s="82" t="n">
        <v>1</v>
      </c>
      <c r="E1334" s="98" t="n">
        <v>75</v>
      </c>
      <c r="F1334" s="88" t="n">
        <v>17.74</v>
      </c>
      <c r="G1334" s="74" t="n">
        <v>3016</v>
      </c>
      <c r="H1334" s="75" t="s">
        <v>919</v>
      </c>
      <c r="I1334" s="119" t="s">
        <v>1315</v>
      </c>
      <c r="J1334" s="93" t="s">
        <v>1320</v>
      </c>
      <c r="K1334" s="103" t="s">
        <v>92</v>
      </c>
      <c r="L1334" s="228" t="n">
        <v>92</v>
      </c>
      <c r="M1334" s="80" t="n">
        <f aca="false">(D1334*F1334)*B1334</f>
        <v>0</v>
      </c>
    </row>
    <row r="1335" customFormat="false" ht="12.75" hidden="false" customHeight="false" outlineLevel="0" collapsed="false">
      <c r="A1335" s="81" t="n">
        <v>41434</v>
      </c>
      <c r="B1335" s="70"/>
      <c r="C1335" s="82" t="s">
        <v>25</v>
      </c>
      <c r="D1335" s="82" t="n">
        <v>1</v>
      </c>
      <c r="E1335" s="98" t="n">
        <v>75</v>
      </c>
      <c r="F1335" s="88" t="n">
        <v>7.69</v>
      </c>
      <c r="G1335" s="74" t="n">
        <v>1307</v>
      </c>
      <c r="H1335" s="75" t="s">
        <v>919</v>
      </c>
      <c r="I1335" s="119" t="s">
        <v>1315</v>
      </c>
      <c r="J1335" s="93" t="s">
        <v>1321</v>
      </c>
      <c r="K1335" s="103" t="s">
        <v>92</v>
      </c>
      <c r="L1335" s="228" t="n">
        <v>92</v>
      </c>
      <c r="M1335" s="80" t="n">
        <f aca="false">(D1335*F1335)*B1335</f>
        <v>0</v>
      </c>
    </row>
    <row r="1336" customFormat="false" ht="12.75" hidden="false" customHeight="false" outlineLevel="0" collapsed="false">
      <c r="A1336" s="81" t="n">
        <v>41438</v>
      </c>
      <c r="B1336" s="70"/>
      <c r="C1336" s="82" t="s">
        <v>25</v>
      </c>
      <c r="D1336" s="82" t="n">
        <v>1</v>
      </c>
      <c r="E1336" s="98" t="n">
        <v>75</v>
      </c>
      <c r="F1336" s="88" t="n">
        <v>21.36</v>
      </c>
      <c r="G1336" s="74" t="n">
        <v>3631</v>
      </c>
      <c r="H1336" s="75" t="s">
        <v>919</v>
      </c>
      <c r="I1336" s="119" t="s">
        <v>1315</v>
      </c>
      <c r="J1336" s="93" t="s">
        <v>1322</v>
      </c>
      <c r="K1336" s="103" t="s">
        <v>92</v>
      </c>
      <c r="L1336" s="228" t="n">
        <v>92</v>
      </c>
      <c r="M1336" s="80" t="n">
        <f aca="false">(D1336*F1336)*B1336</f>
        <v>0</v>
      </c>
    </row>
    <row r="1337" customFormat="false" ht="12.75" hidden="false" customHeight="false" outlineLevel="0" collapsed="false">
      <c r="A1337" s="81" t="n">
        <v>41476</v>
      </c>
      <c r="B1337" s="70"/>
      <c r="C1337" s="82" t="s">
        <v>25</v>
      </c>
      <c r="D1337" s="82" t="n">
        <v>1</v>
      </c>
      <c r="E1337" s="98" t="n">
        <v>75</v>
      </c>
      <c r="F1337" s="88" t="n">
        <v>26.01</v>
      </c>
      <c r="G1337" s="74" t="n">
        <v>4422</v>
      </c>
      <c r="H1337" s="75" t="s">
        <v>919</v>
      </c>
      <c r="I1337" s="119" t="s">
        <v>1315</v>
      </c>
      <c r="J1337" s="93" t="s">
        <v>637</v>
      </c>
      <c r="K1337" s="103" t="s">
        <v>92</v>
      </c>
      <c r="L1337" s="228" t="n">
        <v>92</v>
      </c>
      <c r="M1337" s="80" t="n">
        <f aca="false">(D1337*F1337)*B1337</f>
        <v>0</v>
      </c>
    </row>
    <row r="1338" customFormat="false" ht="12.75" hidden="false" customHeight="false" outlineLevel="0" collapsed="false">
      <c r="A1338" s="81" t="n">
        <v>41477</v>
      </c>
      <c r="B1338" s="70"/>
      <c r="C1338" s="82" t="s">
        <v>25</v>
      </c>
      <c r="D1338" s="82" t="n">
        <v>1</v>
      </c>
      <c r="E1338" s="98" t="n">
        <v>75</v>
      </c>
      <c r="F1338" s="88" t="n">
        <v>21.36</v>
      </c>
      <c r="G1338" s="74" t="n">
        <v>3631</v>
      </c>
      <c r="H1338" s="75" t="s">
        <v>919</v>
      </c>
      <c r="I1338" s="119" t="s">
        <v>1315</v>
      </c>
      <c r="J1338" s="93" t="s">
        <v>1323</v>
      </c>
      <c r="K1338" s="103" t="s">
        <v>92</v>
      </c>
      <c r="L1338" s="228" t="n">
        <v>92</v>
      </c>
      <c r="M1338" s="80" t="n">
        <f aca="false">(D1338*F1338)*B1338</f>
        <v>0</v>
      </c>
    </row>
    <row r="1339" customFormat="false" ht="12.75" hidden="false" customHeight="false" outlineLevel="0" collapsed="false">
      <c r="A1339" s="81" t="n">
        <v>41478</v>
      </c>
      <c r="B1339" s="70"/>
      <c r="C1339" s="82" t="s">
        <v>25</v>
      </c>
      <c r="D1339" s="82" t="n">
        <v>1</v>
      </c>
      <c r="E1339" s="98" t="n">
        <v>75</v>
      </c>
      <c r="F1339" s="88" t="n">
        <v>25.83</v>
      </c>
      <c r="G1339" s="74" t="n">
        <v>4391</v>
      </c>
      <c r="H1339" s="75" t="s">
        <v>919</v>
      </c>
      <c r="I1339" s="119" t="s">
        <v>1315</v>
      </c>
      <c r="J1339" s="93" t="s">
        <v>1324</v>
      </c>
      <c r="K1339" s="103" t="s">
        <v>92</v>
      </c>
      <c r="L1339" s="228" t="n">
        <v>92</v>
      </c>
      <c r="M1339" s="80" t="n">
        <f aca="false">(D1339*F1339)*B1339</f>
        <v>0</v>
      </c>
    </row>
    <row r="1340" customFormat="false" ht="12.75" hidden="false" customHeight="false" outlineLevel="0" collapsed="false">
      <c r="A1340" s="81" t="n">
        <v>41479</v>
      </c>
      <c r="B1340" s="70"/>
      <c r="C1340" s="82" t="s">
        <v>25</v>
      </c>
      <c r="D1340" s="82" t="n">
        <v>1</v>
      </c>
      <c r="E1340" s="98" t="n">
        <v>75</v>
      </c>
      <c r="F1340" s="88" t="n">
        <v>21.36</v>
      </c>
      <c r="G1340" s="74" t="n">
        <v>3631</v>
      </c>
      <c r="H1340" s="75" t="s">
        <v>919</v>
      </c>
      <c r="I1340" s="119" t="s">
        <v>1315</v>
      </c>
      <c r="J1340" s="93" t="s">
        <v>1325</v>
      </c>
      <c r="K1340" s="103" t="s">
        <v>92</v>
      </c>
      <c r="L1340" s="228" t="n">
        <v>92</v>
      </c>
      <c r="M1340" s="80" t="n">
        <f aca="false">(D1340*F1340)*B1340</f>
        <v>0</v>
      </c>
    </row>
    <row r="1341" customFormat="false" ht="12.75" hidden="false" customHeight="false" outlineLevel="0" collapsed="false">
      <c r="A1341" s="81" t="n">
        <v>41491</v>
      </c>
      <c r="B1341" s="70"/>
      <c r="C1341" s="82" t="s">
        <v>25</v>
      </c>
      <c r="D1341" s="82" t="n">
        <v>1</v>
      </c>
      <c r="E1341" s="98" t="n">
        <v>75</v>
      </c>
      <c r="F1341" s="88" t="n">
        <v>16.64</v>
      </c>
      <c r="G1341" s="74" t="n">
        <v>2829</v>
      </c>
      <c r="H1341" s="75" t="s">
        <v>919</v>
      </c>
      <c r="I1341" s="119" t="s">
        <v>40</v>
      </c>
      <c r="J1341" s="93" t="s">
        <v>343</v>
      </c>
      <c r="K1341" s="103" t="s">
        <v>92</v>
      </c>
      <c r="L1341" s="228" t="n">
        <v>92</v>
      </c>
      <c r="M1341" s="80" t="n">
        <f aca="false">(D1341*F1341)*B1341</f>
        <v>0</v>
      </c>
    </row>
    <row r="1342" customFormat="false" ht="12.75" hidden="false" customHeight="false" outlineLevel="0" collapsed="false">
      <c r="A1342" s="81" t="n">
        <v>41493</v>
      </c>
      <c r="B1342" s="70"/>
      <c r="C1342" s="82" t="s">
        <v>25</v>
      </c>
      <c r="D1342" s="82" t="n">
        <v>1</v>
      </c>
      <c r="E1342" s="98" t="n">
        <v>75</v>
      </c>
      <c r="F1342" s="88" t="n">
        <v>16.53</v>
      </c>
      <c r="G1342" s="74" t="n">
        <v>2810</v>
      </c>
      <c r="H1342" s="75" t="s">
        <v>919</v>
      </c>
      <c r="I1342" s="119" t="s">
        <v>40</v>
      </c>
      <c r="J1342" s="93" t="s">
        <v>1099</v>
      </c>
      <c r="K1342" s="103" t="s">
        <v>92</v>
      </c>
      <c r="L1342" s="228" t="n">
        <v>92</v>
      </c>
      <c r="M1342" s="80" t="n">
        <f aca="false">(D1342*F1342)*B1342</f>
        <v>0</v>
      </c>
    </row>
    <row r="1343" customFormat="false" ht="12.75" hidden="false" customHeight="false" outlineLevel="0" collapsed="false">
      <c r="A1343" s="81" t="n">
        <v>41503</v>
      </c>
      <c r="B1343" s="70"/>
      <c r="C1343" s="82" t="s">
        <v>25</v>
      </c>
      <c r="D1343" s="82" t="n">
        <v>1</v>
      </c>
      <c r="E1343" s="98" t="n">
        <v>75</v>
      </c>
      <c r="F1343" s="88" t="n">
        <v>22.12</v>
      </c>
      <c r="G1343" s="74" t="n">
        <v>3760</v>
      </c>
      <c r="H1343" s="75" t="s">
        <v>919</v>
      </c>
      <c r="I1343" s="119" t="s">
        <v>40</v>
      </c>
      <c r="J1343" s="93" t="s">
        <v>1326</v>
      </c>
      <c r="K1343" s="103" t="s">
        <v>92</v>
      </c>
      <c r="L1343" s="228" t="n">
        <v>92</v>
      </c>
      <c r="M1343" s="80" t="n">
        <f aca="false">(D1343*F1343)*B1343</f>
        <v>0</v>
      </c>
    </row>
    <row r="1344" customFormat="false" ht="12.75" hidden="false" customHeight="false" outlineLevel="0" collapsed="false">
      <c r="A1344" s="81" t="n">
        <v>41512</v>
      </c>
      <c r="B1344" s="70"/>
      <c r="C1344" s="82" t="s">
        <v>25</v>
      </c>
      <c r="D1344" s="82" t="n">
        <v>1</v>
      </c>
      <c r="E1344" s="98" t="n">
        <v>75</v>
      </c>
      <c r="F1344" s="88" t="n">
        <v>17.74</v>
      </c>
      <c r="G1344" s="74" t="n">
        <v>3016</v>
      </c>
      <c r="H1344" s="75" t="s">
        <v>919</v>
      </c>
      <c r="I1344" s="119" t="s">
        <v>40</v>
      </c>
      <c r="J1344" s="93" t="s">
        <v>1327</v>
      </c>
      <c r="K1344" s="103" t="s">
        <v>92</v>
      </c>
      <c r="L1344" s="228" t="n">
        <v>92</v>
      </c>
      <c r="M1344" s="80" t="n">
        <f aca="false">(D1344*F1344)*B1344</f>
        <v>0</v>
      </c>
    </row>
    <row r="1345" customFormat="false" ht="12.75" hidden="false" customHeight="false" outlineLevel="0" collapsed="false">
      <c r="A1345" s="226"/>
      <c r="B1345" s="81"/>
      <c r="C1345" s="91"/>
      <c r="D1345" s="91"/>
      <c r="E1345" s="91"/>
      <c r="F1345" s="67"/>
      <c r="G1345" s="74" t="n">
        <v>0</v>
      </c>
      <c r="H1345" s="100"/>
      <c r="I1345" s="91"/>
      <c r="J1345" s="63" t="s">
        <v>1328</v>
      </c>
      <c r="K1345" s="92"/>
      <c r="L1345" s="131"/>
      <c r="M1345" s="97" t="s">
        <v>4</v>
      </c>
    </row>
    <row r="1346" customFormat="false" ht="12.75" hidden="false" customHeight="false" outlineLevel="0" collapsed="false">
      <c r="A1346" s="135" t="n">
        <v>41531</v>
      </c>
      <c r="B1346" s="70"/>
      <c r="C1346" s="71" t="s">
        <v>25</v>
      </c>
      <c r="D1346" s="71" t="n">
        <v>1</v>
      </c>
      <c r="E1346" s="72" t="n">
        <v>75</v>
      </c>
      <c r="F1346" s="73" t="n">
        <v>23.61</v>
      </c>
      <c r="G1346" s="74" t="n">
        <v>4014</v>
      </c>
      <c r="H1346" s="75" t="s">
        <v>919</v>
      </c>
      <c r="I1346" s="76" t="s">
        <v>1329</v>
      </c>
      <c r="J1346" s="116" t="s">
        <v>1330</v>
      </c>
      <c r="K1346" s="78" t="s">
        <v>643</v>
      </c>
      <c r="L1346" s="228" t="n">
        <v>93</v>
      </c>
      <c r="M1346" s="80" t="n">
        <f aca="false">(D1346*F1346)*B1346</f>
        <v>0</v>
      </c>
    </row>
    <row r="1347" customFormat="false" ht="12.75" hidden="false" customHeight="false" outlineLevel="0" collapsed="false">
      <c r="A1347" s="81" t="n">
        <v>41532</v>
      </c>
      <c r="B1347" s="70"/>
      <c r="C1347" s="82" t="s">
        <v>25</v>
      </c>
      <c r="D1347" s="82" t="n">
        <v>1</v>
      </c>
      <c r="E1347" s="98" t="n">
        <v>75</v>
      </c>
      <c r="F1347" s="88" t="n">
        <v>22.41</v>
      </c>
      <c r="G1347" s="74" t="n">
        <v>3810</v>
      </c>
      <c r="H1347" s="75" t="s">
        <v>919</v>
      </c>
      <c r="I1347" s="119" t="s">
        <v>1329</v>
      </c>
      <c r="J1347" s="93" t="s">
        <v>1331</v>
      </c>
      <c r="K1347" s="103" t="s">
        <v>643</v>
      </c>
      <c r="L1347" s="228" t="n">
        <v>93</v>
      </c>
      <c r="M1347" s="80" t="n">
        <f aca="false">(D1347*F1347)*B1347</f>
        <v>0</v>
      </c>
    </row>
    <row r="1348" customFormat="false" ht="12.75" hidden="false" customHeight="false" outlineLevel="0" collapsed="false">
      <c r="A1348" s="81" t="n">
        <v>41533</v>
      </c>
      <c r="B1348" s="70"/>
      <c r="C1348" s="82" t="s">
        <v>25</v>
      </c>
      <c r="D1348" s="82" t="n">
        <v>1</v>
      </c>
      <c r="E1348" s="98" t="n">
        <v>75</v>
      </c>
      <c r="F1348" s="88" t="n">
        <v>26.01</v>
      </c>
      <c r="G1348" s="74" t="n">
        <v>4422</v>
      </c>
      <c r="H1348" s="75" t="s">
        <v>919</v>
      </c>
      <c r="I1348" s="119" t="s">
        <v>1329</v>
      </c>
      <c r="J1348" s="93" t="s">
        <v>645</v>
      </c>
      <c r="K1348" s="103" t="s">
        <v>643</v>
      </c>
      <c r="L1348" s="228" t="n">
        <v>93</v>
      </c>
      <c r="M1348" s="80" t="n">
        <f aca="false">(D1348*F1348)*B1348</f>
        <v>0</v>
      </c>
    </row>
    <row r="1349" customFormat="false" ht="12.75" hidden="false" customHeight="false" outlineLevel="0" collapsed="false">
      <c r="A1349" s="230" t="n">
        <v>41534</v>
      </c>
      <c r="B1349" s="70"/>
      <c r="C1349" s="105" t="s">
        <v>25</v>
      </c>
      <c r="D1349" s="105" t="n">
        <v>1</v>
      </c>
      <c r="E1349" s="219" t="n">
        <v>75</v>
      </c>
      <c r="F1349" s="145" t="n">
        <v>21.22</v>
      </c>
      <c r="G1349" s="74" t="n">
        <v>3607</v>
      </c>
      <c r="H1349" s="75" t="s">
        <v>919</v>
      </c>
      <c r="I1349" s="146" t="s">
        <v>1329</v>
      </c>
      <c r="J1349" s="134" t="s">
        <v>1332</v>
      </c>
      <c r="K1349" s="147" t="s">
        <v>643</v>
      </c>
      <c r="L1349" s="228" t="n">
        <v>93</v>
      </c>
      <c r="M1349" s="80" t="n">
        <f aca="false">(D1349*F1349)*B1349</f>
        <v>0</v>
      </c>
    </row>
    <row r="1350" customFormat="false" ht="18" hidden="false" customHeight="false" outlineLevel="0" collapsed="false">
      <c r="A1350" s="231"/>
      <c r="B1350" s="81"/>
      <c r="C1350" s="91"/>
      <c r="D1350" s="62"/>
      <c r="E1350" s="61"/>
      <c r="F1350" s="93"/>
      <c r="G1350" s="74"/>
      <c r="H1350" s="94"/>
      <c r="I1350" s="127" t="s">
        <v>1333</v>
      </c>
      <c r="J1350" s="66"/>
      <c r="K1350" s="91"/>
      <c r="L1350" s="67"/>
      <c r="M1350" s="68" t="s">
        <v>4</v>
      </c>
    </row>
    <row r="1351" customFormat="false" ht="12.75" hidden="false" customHeight="false" outlineLevel="0" collapsed="false">
      <c r="A1351" s="226"/>
      <c r="B1351" s="81"/>
      <c r="C1351" s="91"/>
      <c r="D1351" s="61"/>
      <c r="E1351" s="91"/>
      <c r="F1351" s="67"/>
      <c r="G1351" s="74" t="n">
        <v>0</v>
      </c>
      <c r="H1351" s="100"/>
      <c r="I1351" s="61"/>
      <c r="J1351" s="63" t="s">
        <v>1334</v>
      </c>
      <c r="K1351" s="62"/>
      <c r="L1351" s="131"/>
      <c r="M1351" s="97" t="s">
        <v>4</v>
      </c>
    </row>
    <row r="1352" customFormat="false" ht="12.75" hidden="false" customHeight="false" outlineLevel="0" collapsed="false">
      <c r="A1352" s="135" t="n">
        <v>41601</v>
      </c>
      <c r="B1352" s="137"/>
      <c r="C1352" s="71" t="s">
        <v>25</v>
      </c>
      <c r="D1352" s="71" t="n">
        <v>15</v>
      </c>
      <c r="E1352" s="72" t="n">
        <v>2</v>
      </c>
      <c r="F1352" s="73" t="n">
        <v>1.33</v>
      </c>
      <c r="G1352" s="74" t="n">
        <v>226</v>
      </c>
      <c r="H1352" s="75" t="s">
        <v>26</v>
      </c>
      <c r="I1352" s="76" t="s">
        <v>462</v>
      </c>
      <c r="J1352" s="116" t="s">
        <v>467</v>
      </c>
      <c r="K1352" s="78" t="s">
        <v>1335</v>
      </c>
      <c r="L1352" s="228" t="n">
        <v>93</v>
      </c>
      <c r="M1352" s="89" t="n">
        <f aca="false">(D1352*F1352)*B1352</f>
        <v>0</v>
      </c>
    </row>
    <row r="1353" customFormat="false" ht="12.75" hidden="false" customHeight="false" outlineLevel="0" collapsed="false">
      <c r="A1353" s="81" t="n">
        <v>41602</v>
      </c>
      <c r="B1353" s="137"/>
      <c r="C1353" s="82" t="s">
        <v>25</v>
      </c>
      <c r="D1353" s="82" t="n">
        <v>15</v>
      </c>
      <c r="E1353" s="98" t="n">
        <v>2</v>
      </c>
      <c r="F1353" s="88" t="n">
        <v>1.33</v>
      </c>
      <c r="G1353" s="74" t="n">
        <v>226</v>
      </c>
      <c r="H1353" s="75" t="s">
        <v>26</v>
      </c>
      <c r="I1353" s="119" t="s">
        <v>462</v>
      </c>
      <c r="J1353" s="93" t="s">
        <v>1336</v>
      </c>
      <c r="K1353" s="103" t="s">
        <v>1335</v>
      </c>
      <c r="L1353" s="228" t="n">
        <v>93</v>
      </c>
      <c r="M1353" s="89" t="n">
        <f aca="false">(D1353*F1353)*B1353</f>
        <v>0</v>
      </c>
    </row>
    <row r="1354" customFormat="false" ht="12.75" hidden="false" customHeight="false" outlineLevel="0" collapsed="false">
      <c r="A1354" s="81" t="n">
        <v>41603</v>
      </c>
      <c r="B1354" s="137"/>
      <c r="C1354" s="82" t="s">
        <v>25</v>
      </c>
      <c r="D1354" s="82" t="n">
        <v>15</v>
      </c>
      <c r="E1354" s="98" t="n">
        <v>2</v>
      </c>
      <c r="F1354" s="88" t="n">
        <v>1.71</v>
      </c>
      <c r="G1354" s="74" t="n">
        <v>291</v>
      </c>
      <c r="H1354" s="75" t="s">
        <v>26</v>
      </c>
      <c r="I1354" s="119" t="s">
        <v>462</v>
      </c>
      <c r="J1354" s="93" t="s">
        <v>463</v>
      </c>
      <c r="K1354" s="103" t="s">
        <v>1335</v>
      </c>
      <c r="L1354" s="228" t="n">
        <v>93</v>
      </c>
      <c r="M1354" s="89" t="n">
        <f aca="false">(D1354*F1354)*B1354</f>
        <v>0</v>
      </c>
    </row>
    <row r="1355" customFormat="false" ht="12.75" hidden="false" customHeight="false" outlineLevel="0" collapsed="false">
      <c r="A1355" s="81" t="n">
        <v>41604</v>
      </c>
      <c r="B1355" s="137"/>
      <c r="C1355" s="82" t="s">
        <v>25</v>
      </c>
      <c r="D1355" s="82" t="n">
        <v>15</v>
      </c>
      <c r="E1355" s="98" t="n">
        <v>2</v>
      </c>
      <c r="F1355" s="88" t="n">
        <v>1.33</v>
      </c>
      <c r="G1355" s="74" t="n">
        <v>226</v>
      </c>
      <c r="H1355" s="75" t="s">
        <v>26</v>
      </c>
      <c r="I1355" s="119" t="s">
        <v>462</v>
      </c>
      <c r="J1355" s="93" t="s">
        <v>1337</v>
      </c>
      <c r="K1355" s="103" t="s">
        <v>1335</v>
      </c>
      <c r="L1355" s="228" t="n">
        <v>93</v>
      </c>
      <c r="M1355" s="89" t="n">
        <f aca="false">(D1355*F1355)*B1355</f>
        <v>0</v>
      </c>
    </row>
    <row r="1356" customFormat="false" ht="12.75" hidden="false" customHeight="false" outlineLevel="0" collapsed="false">
      <c r="A1356" s="81" t="n">
        <v>41611</v>
      </c>
      <c r="B1356" s="137"/>
      <c r="C1356" s="82" t="s">
        <v>25</v>
      </c>
      <c r="D1356" s="82" t="n">
        <v>15</v>
      </c>
      <c r="E1356" s="98" t="n">
        <v>2</v>
      </c>
      <c r="F1356" s="88" t="n">
        <v>1.63</v>
      </c>
      <c r="G1356" s="74" t="n">
        <v>277</v>
      </c>
      <c r="H1356" s="75" t="s">
        <v>26</v>
      </c>
      <c r="I1356" s="119" t="s">
        <v>459</v>
      </c>
      <c r="J1356" s="93" t="s">
        <v>473</v>
      </c>
      <c r="K1356" s="103" t="s">
        <v>1335</v>
      </c>
      <c r="L1356" s="228" t="n">
        <v>93</v>
      </c>
      <c r="M1356" s="89" t="n">
        <f aca="false">(D1356*F1356)*B1356</f>
        <v>0</v>
      </c>
    </row>
    <row r="1357" customFormat="false" ht="12.75" hidden="false" customHeight="false" outlineLevel="0" collapsed="false">
      <c r="A1357" s="81" t="n">
        <v>41612</v>
      </c>
      <c r="B1357" s="137"/>
      <c r="C1357" s="82" t="s">
        <v>25</v>
      </c>
      <c r="D1357" s="82" t="n">
        <v>15</v>
      </c>
      <c r="E1357" s="98" t="n">
        <v>2</v>
      </c>
      <c r="F1357" s="88" t="n">
        <v>1.63</v>
      </c>
      <c r="G1357" s="74" t="n">
        <v>277</v>
      </c>
      <c r="H1357" s="75" t="s">
        <v>26</v>
      </c>
      <c r="I1357" s="119" t="s">
        <v>459</v>
      </c>
      <c r="J1357" s="93" t="s">
        <v>1338</v>
      </c>
      <c r="K1357" s="103" t="s">
        <v>1335</v>
      </c>
      <c r="L1357" s="228" t="n">
        <v>93</v>
      </c>
      <c r="M1357" s="89" t="n">
        <f aca="false">(D1357*F1357)*B1357</f>
        <v>0</v>
      </c>
    </row>
    <row r="1358" customFormat="false" ht="12.75" hidden="false" customHeight="false" outlineLevel="0" collapsed="false">
      <c r="A1358" s="81" t="n">
        <v>41613</v>
      </c>
      <c r="B1358" s="137"/>
      <c r="C1358" s="82" t="s">
        <v>25</v>
      </c>
      <c r="D1358" s="82" t="n">
        <v>15</v>
      </c>
      <c r="E1358" s="98" t="n">
        <v>2</v>
      </c>
      <c r="F1358" s="88" t="n">
        <v>1.63</v>
      </c>
      <c r="G1358" s="74" t="n">
        <v>277</v>
      </c>
      <c r="H1358" s="75" t="s">
        <v>26</v>
      </c>
      <c r="I1358" s="119" t="s">
        <v>459</v>
      </c>
      <c r="J1358" s="93" t="s">
        <v>460</v>
      </c>
      <c r="K1358" s="103" t="s">
        <v>1335</v>
      </c>
      <c r="L1358" s="228" t="n">
        <v>93</v>
      </c>
      <c r="M1358" s="89" t="n">
        <f aca="false">(D1358*F1358)*B1358</f>
        <v>0</v>
      </c>
    </row>
    <row r="1359" customFormat="false" ht="12.75" hidden="false" customHeight="false" outlineLevel="0" collapsed="false">
      <c r="A1359" s="81" t="n">
        <v>41614</v>
      </c>
      <c r="B1359" s="137"/>
      <c r="C1359" s="82" t="s">
        <v>25</v>
      </c>
      <c r="D1359" s="82" t="n">
        <v>15</v>
      </c>
      <c r="E1359" s="98" t="n">
        <v>2</v>
      </c>
      <c r="F1359" s="88" t="n">
        <v>1.86</v>
      </c>
      <c r="G1359" s="74" t="n">
        <v>316</v>
      </c>
      <c r="H1359" s="75" t="s">
        <v>26</v>
      </c>
      <c r="I1359" s="119" t="s">
        <v>459</v>
      </c>
      <c r="J1359" s="93" t="s">
        <v>1339</v>
      </c>
      <c r="K1359" s="103" t="s">
        <v>1335</v>
      </c>
      <c r="L1359" s="228" t="n">
        <v>93</v>
      </c>
      <c r="M1359" s="89" t="n">
        <f aca="false">(D1359*F1359)*B1359</f>
        <v>0</v>
      </c>
    </row>
    <row r="1360" customFormat="false" ht="12.75" hidden="false" customHeight="false" outlineLevel="0" collapsed="false">
      <c r="A1360" s="81" t="n">
        <v>41621</v>
      </c>
      <c r="B1360" s="137"/>
      <c r="C1360" s="82" t="s">
        <v>25</v>
      </c>
      <c r="D1360" s="82" t="n">
        <v>15</v>
      </c>
      <c r="E1360" s="98" t="n">
        <v>2</v>
      </c>
      <c r="F1360" s="88" t="n">
        <v>1.78</v>
      </c>
      <c r="G1360" s="74" t="n">
        <v>303</v>
      </c>
      <c r="H1360" s="75" t="s">
        <v>26</v>
      </c>
      <c r="I1360" s="119" t="s">
        <v>1340</v>
      </c>
      <c r="J1360" s="93" t="s">
        <v>1341</v>
      </c>
      <c r="K1360" s="103" t="s">
        <v>1335</v>
      </c>
      <c r="L1360" s="228" t="n">
        <v>93</v>
      </c>
      <c r="M1360" s="89" t="n">
        <f aca="false">(D1360*F1360)*B1360</f>
        <v>0</v>
      </c>
    </row>
    <row r="1361" customFormat="false" ht="12.75" hidden="false" customHeight="false" outlineLevel="0" collapsed="false">
      <c r="A1361" s="81" t="n">
        <v>41622</v>
      </c>
      <c r="B1361" s="137"/>
      <c r="C1361" s="82" t="s">
        <v>25</v>
      </c>
      <c r="D1361" s="82" t="n">
        <v>15</v>
      </c>
      <c r="E1361" s="98" t="n">
        <v>2</v>
      </c>
      <c r="F1361" s="88" t="n">
        <v>2.02</v>
      </c>
      <c r="G1361" s="74" t="n">
        <v>343</v>
      </c>
      <c r="H1361" s="75" t="s">
        <v>26</v>
      </c>
      <c r="I1361" s="119" t="s">
        <v>1340</v>
      </c>
      <c r="J1361" s="93" t="s">
        <v>1342</v>
      </c>
      <c r="K1361" s="103" t="s">
        <v>1335</v>
      </c>
      <c r="L1361" s="228" t="n">
        <v>93</v>
      </c>
      <c r="M1361" s="89" t="n">
        <f aca="false">(D1361*F1361)*B1361</f>
        <v>0</v>
      </c>
    </row>
    <row r="1362" customFormat="false" ht="12.75" hidden="false" customHeight="false" outlineLevel="0" collapsed="false">
      <c r="A1362" s="81" t="n">
        <v>41623</v>
      </c>
      <c r="B1362" s="137"/>
      <c r="C1362" s="82" t="s">
        <v>25</v>
      </c>
      <c r="D1362" s="82" t="n">
        <v>15</v>
      </c>
      <c r="E1362" s="98" t="n">
        <v>2</v>
      </c>
      <c r="F1362" s="88" t="n">
        <v>2.02</v>
      </c>
      <c r="G1362" s="74" t="n">
        <v>343</v>
      </c>
      <c r="H1362" s="75" t="s">
        <v>26</v>
      </c>
      <c r="I1362" s="119" t="s">
        <v>1340</v>
      </c>
      <c r="J1362" s="93" t="s">
        <v>1343</v>
      </c>
      <c r="K1362" s="103" t="s">
        <v>1335</v>
      </c>
      <c r="L1362" s="228" t="n">
        <v>93</v>
      </c>
      <c r="M1362" s="89" t="n">
        <f aca="false">(D1362*F1362)*B1362</f>
        <v>0</v>
      </c>
    </row>
    <row r="1363" customFormat="false" ht="12.75" hidden="false" customHeight="false" outlineLevel="0" collapsed="false">
      <c r="A1363" s="230" t="n">
        <v>41624</v>
      </c>
      <c r="B1363" s="137"/>
      <c r="C1363" s="105" t="s">
        <v>25</v>
      </c>
      <c r="D1363" s="105" t="n">
        <v>15</v>
      </c>
      <c r="E1363" s="219" t="n">
        <v>2</v>
      </c>
      <c r="F1363" s="88" t="n">
        <v>2.02</v>
      </c>
      <c r="G1363" s="74" t="n">
        <v>343</v>
      </c>
      <c r="H1363" s="75" t="s">
        <v>26</v>
      </c>
      <c r="I1363" s="146" t="s">
        <v>1340</v>
      </c>
      <c r="J1363" s="134" t="s">
        <v>1344</v>
      </c>
      <c r="K1363" s="147" t="s">
        <v>1335</v>
      </c>
      <c r="L1363" s="228" t="n">
        <v>93</v>
      </c>
      <c r="M1363" s="89" t="n">
        <f aca="false">(D1363*F1363)*B1363</f>
        <v>0</v>
      </c>
    </row>
    <row r="1364" customFormat="false" ht="12.75" hidden="false" customHeight="false" outlineLevel="0" collapsed="false">
      <c r="A1364" s="226"/>
      <c r="B1364" s="81"/>
      <c r="C1364" s="91"/>
      <c r="D1364" s="61"/>
      <c r="E1364" s="91"/>
      <c r="F1364" s="67"/>
      <c r="G1364" s="74" t="n">
        <v>0</v>
      </c>
      <c r="H1364" s="100"/>
      <c r="I1364" s="61"/>
      <c r="J1364" s="63" t="s">
        <v>1345</v>
      </c>
      <c r="K1364" s="62"/>
      <c r="L1364" s="131"/>
      <c r="M1364" s="97" t="s">
        <v>4</v>
      </c>
    </row>
    <row r="1365" customFormat="false" ht="12.75" hidden="false" customHeight="false" outlineLevel="0" collapsed="false">
      <c r="A1365" s="135" t="n">
        <v>41641</v>
      </c>
      <c r="B1365" s="137"/>
      <c r="C1365" s="71" t="s">
        <v>25</v>
      </c>
      <c r="D1365" s="71" t="n">
        <v>15</v>
      </c>
      <c r="E1365" s="72" t="n">
        <v>1</v>
      </c>
      <c r="F1365" s="73" t="n">
        <v>1.41</v>
      </c>
      <c r="G1365" s="74" t="n">
        <v>240</v>
      </c>
      <c r="H1365" s="75" t="s">
        <v>26</v>
      </c>
      <c r="I1365" s="76" t="s">
        <v>1346</v>
      </c>
      <c r="J1365" s="116" t="s">
        <v>1347</v>
      </c>
      <c r="K1365" s="78" t="s">
        <v>758</v>
      </c>
      <c r="L1365" s="228" t="n">
        <v>94</v>
      </c>
      <c r="M1365" s="89" t="n">
        <f aca="false">(D1365*F1365)*B1365</f>
        <v>0</v>
      </c>
    </row>
    <row r="1366" customFormat="false" ht="12.75" hidden="false" customHeight="false" outlineLevel="0" collapsed="false">
      <c r="A1366" s="81" t="n">
        <v>41642</v>
      </c>
      <c r="B1366" s="137"/>
      <c r="C1366" s="82" t="s">
        <v>25</v>
      </c>
      <c r="D1366" s="82" t="n">
        <v>15</v>
      </c>
      <c r="E1366" s="98" t="n">
        <v>1</v>
      </c>
      <c r="F1366" s="73" t="n">
        <v>1.41</v>
      </c>
      <c r="G1366" s="74" t="n">
        <v>240</v>
      </c>
      <c r="H1366" s="75" t="s">
        <v>26</v>
      </c>
      <c r="I1366" s="119" t="s">
        <v>1346</v>
      </c>
      <c r="J1366" s="93" t="s">
        <v>1348</v>
      </c>
      <c r="K1366" s="103" t="s">
        <v>758</v>
      </c>
      <c r="L1366" s="228" t="n">
        <v>94</v>
      </c>
      <c r="M1366" s="89" t="n">
        <f aca="false">(D1366*F1366)*B1366</f>
        <v>0</v>
      </c>
    </row>
    <row r="1367" customFormat="false" ht="12.75" hidden="false" customHeight="false" outlineLevel="0" collapsed="false">
      <c r="A1367" s="81" t="n">
        <v>41643</v>
      </c>
      <c r="B1367" s="137"/>
      <c r="C1367" s="82" t="s">
        <v>25</v>
      </c>
      <c r="D1367" s="82" t="n">
        <v>15</v>
      </c>
      <c r="E1367" s="98" t="n">
        <v>1</v>
      </c>
      <c r="F1367" s="73" t="n">
        <v>1.41</v>
      </c>
      <c r="G1367" s="74" t="n">
        <v>240</v>
      </c>
      <c r="H1367" s="75" t="s">
        <v>26</v>
      </c>
      <c r="I1367" s="119" t="s">
        <v>1346</v>
      </c>
      <c r="J1367" s="93" t="s">
        <v>1349</v>
      </c>
      <c r="K1367" s="103" t="s">
        <v>758</v>
      </c>
      <c r="L1367" s="228" t="n">
        <v>94</v>
      </c>
      <c r="M1367" s="89" t="n">
        <f aca="false">(D1367*F1367)*B1367</f>
        <v>0</v>
      </c>
    </row>
    <row r="1368" customFormat="false" ht="12.75" hidden="false" customHeight="false" outlineLevel="0" collapsed="false">
      <c r="A1368" s="81" t="n">
        <v>41644</v>
      </c>
      <c r="B1368" s="137"/>
      <c r="C1368" s="82" t="s">
        <v>25</v>
      </c>
      <c r="D1368" s="82" t="n">
        <v>15</v>
      </c>
      <c r="E1368" s="98" t="n">
        <v>1</v>
      </c>
      <c r="F1368" s="73" t="n">
        <v>1.41</v>
      </c>
      <c r="G1368" s="74" t="n">
        <v>240</v>
      </c>
      <c r="H1368" s="75" t="s">
        <v>26</v>
      </c>
      <c r="I1368" s="119" t="s">
        <v>1346</v>
      </c>
      <c r="J1368" s="93" t="s">
        <v>1350</v>
      </c>
      <c r="K1368" s="103" t="s">
        <v>758</v>
      </c>
      <c r="L1368" s="228" t="n">
        <v>94</v>
      </c>
      <c r="M1368" s="89" t="n">
        <f aca="false">(D1368*F1368)*B1368</f>
        <v>0</v>
      </c>
    </row>
    <row r="1369" customFormat="false" ht="12.75" hidden="false" customHeight="false" outlineLevel="0" collapsed="false">
      <c r="A1369" s="81" t="n">
        <v>41651</v>
      </c>
      <c r="B1369" s="137"/>
      <c r="C1369" s="82" t="s">
        <v>25</v>
      </c>
      <c r="D1369" s="82" t="n">
        <v>15</v>
      </c>
      <c r="E1369" s="98" t="n">
        <v>1</v>
      </c>
      <c r="F1369" s="73" t="n">
        <v>1.39</v>
      </c>
      <c r="G1369" s="74" t="n">
        <v>236</v>
      </c>
      <c r="H1369" s="75" t="s">
        <v>26</v>
      </c>
      <c r="I1369" s="119" t="s">
        <v>1346</v>
      </c>
      <c r="J1369" s="93" t="s">
        <v>1351</v>
      </c>
      <c r="K1369" s="103" t="s">
        <v>758</v>
      </c>
      <c r="L1369" s="228" t="n">
        <v>94</v>
      </c>
      <c r="M1369" s="89" t="n">
        <f aca="false">(D1369*F1369)*B1369</f>
        <v>0</v>
      </c>
    </row>
    <row r="1370" customFormat="false" ht="12.75" hidden="false" customHeight="false" outlineLevel="0" collapsed="false">
      <c r="A1370" s="81" t="n">
        <v>41652</v>
      </c>
      <c r="B1370" s="137"/>
      <c r="C1370" s="82" t="s">
        <v>25</v>
      </c>
      <c r="D1370" s="82" t="n">
        <v>15</v>
      </c>
      <c r="E1370" s="98" t="n">
        <v>1</v>
      </c>
      <c r="F1370" s="73" t="n">
        <v>1.39</v>
      </c>
      <c r="G1370" s="74" t="n">
        <v>236</v>
      </c>
      <c r="H1370" s="75" t="s">
        <v>26</v>
      </c>
      <c r="I1370" s="119" t="s">
        <v>1346</v>
      </c>
      <c r="J1370" s="93" t="s">
        <v>373</v>
      </c>
      <c r="K1370" s="103" t="s">
        <v>758</v>
      </c>
      <c r="L1370" s="228" t="n">
        <v>94</v>
      </c>
      <c r="M1370" s="89" t="n">
        <f aca="false">(D1370*F1370)*B1370</f>
        <v>0</v>
      </c>
    </row>
    <row r="1371" customFormat="false" ht="12.75" hidden="false" customHeight="false" outlineLevel="0" collapsed="false">
      <c r="A1371" s="81" t="n">
        <v>41653</v>
      </c>
      <c r="B1371" s="137"/>
      <c r="C1371" s="82" t="s">
        <v>25</v>
      </c>
      <c r="D1371" s="82" t="n">
        <v>15</v>
      </c>
      <c r="E1371" s="98" t="n">
        <v>1</v>
      </c>
      <c r="F1371" s="73" t="n">
        <v>1.39</v>
      </c>
      <c r="G1371" s="74" t="n">
        <v>236</v>
      </c>
      <c r="H1371" s="75" t="s">
        <v>26</v>
      </c>
      <c r="I1371" s="119" t="s">
        <v>1346</v>
      </c>
      <c r="J1371" s="93" t="s">
        <v>1352</v>
      </c>
      <c r="K1371" s="103" t="s">
        <v>758</v>
      </c>
      <c r="L1371" s="228" t="n">
        <v>94</v>
      </c>
      <c r="M1371" s="89" t="n">
        <f aca="false">(D1371*F1371)*B1371</f>
        <v>0</v>
      </c>
    </row>
    <row r="1372" customFormat="false" ht="12.75" hidden="false" customHeight="false" outlineLevel="0" collapsed="false">
      <c r="A1372" s="230" t="n">
        <v>41654</v>
      </c>
      <c r="B1372" s="137"/>
      <c r="C1372" s="105" t="s">
        <v>25</v>
      </c>
      <c r="D1372" s="105" t="n">
        <v>15</v>
      </c>
      <c r="E1372" s="219" t="n">
        <v>1</v>
      </c>
      <c r="F1372" s="73" t="n">
        <v>1.41</v>
      </c>
      <c r="G1372" s="74" t="n">
        <v>240</v>
      </c>
      <c r="H1372" s="75" t="s">
        <v>26</v>
      </c>
      <c r="I1372" s="146" t="s">
        <v>1346</v>
      </c>
      <c r="J1372" s="134" t="s">
        <v>1353</v>
      </c>
      <c r="K1372" s="147" t="s">
        <v>758</v>
      </c>
      <c r="L1372" s="228" t="n">
        <v>94</v>
      </c>
      <c r="M1372" s="89" t="n">
        <f aca="false">(D1372*F1372)*B1372</f>
        <v>0</v>
      </c>
    </row>
    <row r="1373" customFormat="false" ht="12.75" hidden="false" customHeight="false" outlineLevel="0" collapsed="false">
      <c r="A1373" s="226"/>
      <c r="B1373" s="81"/>
      <c r="C1373" s="91"/>
      <c r="D1373" s="61"/>
      <c r="E1373" s="91"/>
      <c r="F1373" s="67"/>
      <c r="G1373" s="74" t="n">
        <v>0</v>
      </c>
      <c r="H1373" s="100"/>
      <c r="I1373" s="61"/>
      <c r="J1373" s="63" t="s">
        <v>1354</v>
      </c>
      <c r="K1373" s="62"/>
      <c r="L1373" s="131"/>
      <c r="M1373" s="97" t="s">
        <v>4</v>
      </c>
    </row>
    <row r="1374" customFormat="false" ht="12.75" hidden="false" customHeight="false" outlineLevel="0" collapsed="false">
      <c r="A1374" s="135" t="n">
        <v>41671</v>
      </c>
      <c r="B1374" s="137"/>
      <c r="C1374" s="71" t="s">
        <v>25</v>
      </c>
      <c r="D1374" s="71" t="n">
        <v>12</v>
      </c>
      <c r="E1374" s="72" t="n">
        <v>1</v>
      </c>
      <c r="F1374" s="73" t="n">
        <v>2.39</v>
      </c>
      <c r="G1374" s="74" t="n">
        <v>406</v>
      </c>
      <c r="H1374" s="75" t="s">
        <v>26</v>
      </c>
      <c r="I1374" s="71"/>
      <c r="J1374" s="116" t="s">
        <v>1355</v>
      </c>
      <c r="K1374" s="78" t="s">
        <v>1356</v>
      </c>
      <c r="L1374" s="228" t="n">
        <v>94</v>
      </c>
      <c r="M1374" s="89" t="n">
        <f aca="false">(D1374*F1374)*B1374</f>
        <v>0</v>
      </c>
    </row>
    <row r="1375" customFormat="false" ht="12.75" hidden="false" customHeight="false" outlineLevel="0" collapsed="false">
      <c r="A1375" s="81" t="n">
        <v>41672</v>
      </c>
      <c r="B1375" s="137"/>
      <c r="C1375" s="82" t="s">
        <v>25</v>
      </c>
      <c r="D1375" s="82" t="n">
        <v>12</v>
      </c>
      <c r="E1375" s="98" t="n">
        <v>1</v>
      </c>
      <c r="F1375" s="88" t="n">
        <v>2.38</v>
      </c>
      <c r="G1375" s="74" t="n">
        <v>405</v>
      </c>
      <c r="H1375" s="75" t="s">
        <v>26</v>
      </c>
      <c r="I1375" s="82"/>
      <c r="J1375" s="93" t="s">
        <v>1357</v>
      </c>
      <c r="K1375" s="78" t="s">
        <v>1356</v>
      </c>
      <c r="L1375" s="228" t="n">
        <v>94</v>
      </c>
      <c r="M1375" s="89" t="n">
        <f aca="false">(D1375*F1375)*B1375</f>
        <v>0</v>
      </c>
    </row>
    <row r="1376" customFormat="false" ht="12.75" hidden="false" customHeight="false" outlineLevel="0" collapsed="false">
      <c r="A1376" s="81" t="n">
        <v>41673</v>
      </c>
      <c r="B1376" s="137"/>
      <c r="C1376" s="82" t="s">
        <v>25</v>
      </c>
      <c r="D1376" s="82" t="n">
        <v>12</v>
      </c>
      <c r="E1376" s="98" t="n">
        <v>1</v>
      </c>
      <c r="F1376" s="88" t="n">
        <v>2.38</v>
      </c>
      <c r="G1376" s="74" t="n">
        <v>405</v>
      </c>
      <c r="H1376" s="75" t="s">
        <v>26</v>
      </c>
      <c r="I1376" s="82"/>
      <c r="J1376" s="93" t="s">
        <v>1351</v>
      </c>
      <c r="K1376" s="78" t="s">
        <v>1356</v>
      </c>
      <c r="L1376" s="228" t="n">
        <v>94</v>
      </c>
      <c r="M1376" s="89" t="n">
        <f aca="false">(D1376*F1376)*B1376</f>
        <v>0</v>
      </c>
    </row>
    <row r="1377" customFormat="false" ht="12.75" hidden="false" customHeight="false" outlineLevel="0" collapsed="false">
      <c r="A1377" s="230" t="n">
        <v>41674</v>
      </c>
      <c r="B1377" s="137"/>
      <c r="C1377" s="105" t="s">
        <v>25</v>
      </c>
      <c r="D1377" s="105" t="n">
        <v>12</v>
      </c>
      <c r="E1377" s="219" t="n">
        <v>1</v>
      </c>
      <c r="F1377" s="145" t="n">
        <v>2.31</v>
      </c>
      <c r="G1377" s="74" t="n">
        <v>393</v>
      </c>
      <c r="H1377" s="75" t="s">
        <v>26</v>
      </c>
      <c r="I1377" s="82"/>
      <c r="J1377" s="134" t="s">
        <v>1358</v>
      </c>
      <c r="K1377" s="78" t="s">
        <v>1356</v>
      </c>
      <c r="L1377" s="228" t="n">
        <v>94</v>
      </c>
      <c r="M1377" s="89" t="n">
        <f aca="false">(D1377*F1377)*B1377</f>
        <v>0</v>
      </c>
    </row>
    <row r="1378" customFormat="false" ht="18" hidden="false" customHeight="false" outlineLevel="0" collapsed="false">
      <c r="A1378" s="231"/>
      <c r="B1378" s="81"/>
      <c r="C1378" s="91"/>
      <c r="D1378" s="62"/>
      <c r="E1378" s="61"/>
      <c r="F1378" s="93"/>
      <c r="G1378" s="74"/>
      <c r="H1378" s="94"/>
      <c r="I1378" s="127" t="s">
        <v>1170</v>
      </c>
      <c r="J1378" s="66"/>
      <c r="K1378" s="91"/>
      <c r="L1378" s="67"/>
      <c r="M1378" s="68" t="s">
        <v>4</v>
      </c>
    </row>
    <row r="1379" customFormat="false" ht="12.75" hidden="false" customHeight="false" outlineLevel="0" collapsed="false">
      <c r="A1379" s="226"/>
      <c r="B1379" s="81"/>
      <c r="C1379" s="91"/>
      <c r="D1379" s="61"/>
      <c r="E1379" s="91"/>
      <c r="F1379" s="67"/>
      <c r="G1379" s="74" t="n">
        <v>0</v>
      </c>
      <c r="H1379" s="100"/>
      <c r="I1379" s="61"/>
      <c r="J1379" s="63" t="s">
        <v>414</v>
      </c>
      <c r="K1379" s="62"/>
      <c r="L1379" s="131"/>
      <c r="M1379" s="97" t="s">
        <v>4</v>
      </c>
    </row>
    <row r="1380" customFormat="false" ht="12.75" hidden="false" customHeight="false" outlineLevel="0" collapsed="false">
      <c r="A1380" s="135" t="n">
        <v>41701</v>
      </c>
      <c r="B1380" s="70"/>
      <c r="C1380" s="71" t="s">
        <v>25</v>
      </c>
      <c r="D1380" s="71" t="n">
        <v>1</v>
      </c>
      <c r="E1380" s="72" t="n">
        <v>100</v>
      </c>
      <c r="F1380" s="73" t="n">
        <v>17.43</v>
      </c>
      <c r="G1380" s="74" t="n">
        <v>2963</v>
      </c>
      <c r="H1380" s="75" t="s">
        <v>919</v>
      </c>
      <c r="I1380" s="71"/>
      <c r="J1380" s="116" t="s">
        <v>1359</v>
      </c>
      <c r="K1380" s="78" t="s">
        <v>92</v>
      </c>
      <c r="L1380" s="228" t="n">
        <v>94</v>
      </c>
      <c r="M1380" s="80" t="n">
        <f aca="false">(D1380*F1380)*B1380</f>
        <v>0</v>
      </c>
    </row>
    <row r="1381" customFormat="false" ht="12.75" hidden="false" customHeight="false" outlineLevel="0" collapsed="false">
      <c r="A1381" s="81" t="n">
        <v>41702</v>
      </c>
      <c r="B1381" s="70"/>
      <c r="C1381" s="82" t="s">
        <v>25</v>
      </c>
      <c r="D1381" s="82" t="n">
        <v>1</v>
      </c>
      <c r="E1381" s="98" t="n">
        <v>100</v>
      </c>
      <c r="F1381" s="88" t="n">
        <v>33.86</v>
      </c>
      <c r="G1381" s="74" t="n">
        <v>5756</v>
      </c>
      <c r="H1381" s="75" t="s">
        <v>919</v>
      </c>
      <c r="I1381" s="82"/>
      <c r="J1381" s="93" t="s">
        <v>1360</v>
      </c>
      <c r="K1381" s="103" t="s">
        <v>92</v>
      </c>
      <c r="L1381" s="228" t="n">
        <v>94</v>
      </c>
      <c r="M1381" s="80" t="n">
        <f aca="false">(D1381*F1381)*B1381</f>
        <v>0</v>
      </c>
    </row>
    <row r="1382" customFormat="false" ht="12.75" hidden="false" customHeight="false" outlineLevel="0" collapsed="false">
      <c r="A1382" s="81" t="n">
        <v>41703</v>
      </c>
      <c r="B1382" s="70"/>
      <c r="C1382" s="82" t="s">
        <v>25</v>
      </c>
      <c r="D1382" s="82" t="n">
        <v>1</v>
      </c>
      <c r="E1382" s="98" t="n">
        <v>100</v>
      </c>
      <c r="F1382" s="88" t="n">
        <v>15.02</v>
      </c>
      <c r="G1382" s="74" t="n">
        <v>2553</v>
      </c>
      <c r="H1382" s="75" t="s">
        <v>919</v>
      </c>
      <c r="I1382" s="82"/>
      <c r="J1382" s="93" t="s">
        <v>1361</v>
      </c>
      <c r="K1382" s="103" t="s">
        <v>92</v>
      </c>
      <c r="L1382" s="228" t="n">
        <v>94</v>
      </c>
      <c r="M1382" s="80" t="n">
        <f aca="false">(D1382*F1382)*B1382</f>
        <v>0</v>
      </c>
    </row>
    <row r="1383" customFormat="false" ht="12.75" hidden="false" customHeight="false" outlineLevel="0" collapsed="false">
      <c r="A1383" s="81" t="n">
        <v>41704</v>
      </c>
      <c r="B1383" s="70"/>
      <c r="C1383" s="82" t="s">
        <v>25</v>
      </c>
      <c r="D1383" s="82" t="n">
        <v>1</v>
      </c>
      <c r="E1383" s="98" t="n">
        <v>100</v>
      </c>
      <c r="F1383" s="88" t="n">
        <v>16.03</v>
      </c>
      <c r="G1383" s="74" t="n">
        <v>2725</v>
      </c>
      <c r="H1383" s="75" t="s">
        <v>919</v>
      </c>
      <c r="I1383" s="82"/>
      <c r="J1383" s="93" t="s">
        <v>1149</v>
      </c>
      <c r="K1383" s="103" t="s">
        <v>92</v>
      </c>
      <c r="L1383" s="228" t="n">
        <v>94</v>
      </c>
      <c r="M1383" s="80" t="n">
        <f aca="false">(D1383*F1383)*B1383</f>
        <v>0</v>
      </c>
    </row>
    <row r="1384" customFormat="false" ht="12.75" hidden="false" customHeight="false" outlineLevel="0" collapsed="false">
      <c r="A1384" s="135" t="n">
        <v>41725</v>
      </c>
      <c r="B1384" s="70"/>
      <c r="C1384" s="71" t="s">
        <v>25</v>
      </c>
      <c r="D1384" s="71" t="n">
        <v>1</v>
      </c>
      <c r="E1384" s="72" t="n">
        <v>150</v>
      </c>
      <c r="F1384" s="88" t="n">
        <v>20.17</v>
      </c>
      <c r="G1384" s="74" t="n">
        <v>3429</v>
      </c>
      <c r="H1384" s="75" t="s">
        <v>919</v>
      </c>
      <c r="I1384" s="71"/>
      <c r="J1384" s="116" t="s">
        <v>1362</v>
      </c>
      <c r="K1384" s="78" t="s">
        <v>65</v>
      </c>
      <c r="L1384" s="228" t="n">
        <v>95</v>
      </c>
      <c r="M1384" s="80" t="n">
        <f aca="false">(D1384*F1384)*B1384</f>
        <v>0</v>
      </c>
    </row>
    <row r="1385" customFormat="false" ht="12.75" hidden="false" customHeight="false" outlineLevel="0" collapsed="false">
      <c r="A1385" s="81" t="n">
        <v>41722</v>
      </c>
      <c r="B1385" s="70"/>
      <c r="C1385" s="82" t="s">
        <v>25</v>
      </c>
      <c r="D1385" s="82" t="n">
        <v>1</v>
      </c>
      <c r="E1385" s="98" t="n">
        <v>150</v>
      </c>
      <c r="F1385" s="88" t="n">
        <v>96.78</v>
      </c>
      <c r="G1385" s="74" t="n">
        <v>16453</v>
      </c>
      <c r="H1385" s="75" t="s">
        <v>919</v>
      </c>
      <c r="I1385" s="82"/>
      <c r="J1385" s="93" t="s">
        <v>1363</v>
      </c>
      <c r="K1385" s="103" t="s">
        <v>669</v>
      </c>
      <c r="L1385" s="228" t="n">
        <v>95</v>
      </c>
      <c r="M1385" s="80" t="n">
        <f aca="false">(D1385*F1385)*B1385</f>
        <v>0</v>
      </c>
    </row>
    <row r="1386" customFormat="false" ht="12.75" hidden="false" customHeight="false" outlineLevel="0" collapsed="false">
      <c r="A1386" s="81" t="n">
        <v>41723</v>
      </c>
      <c r="B1386" s="70"/>
      <c r="C1386" s="82" t="s">
        <v>25</v>
      </c>
      <c r="D1386" s="82" t="n">
        <v>1</v>
      </c>
      <c r="E1386" s="98" t="n">
        <v>150</v>
      </c>
      <c r="F1386" s="88" t="n">
        <v>114.49</v>
      </c>
      <c r="G1386" s="74" t="n">
        <v>19463</v>
      </c>
      <c r="H1386" s="75" t="s">
        <v>919</v>
      </c>
      <c r="I1386" s="82"/>
      <c r="J1386" s="93" t="s">
        <v>1364</v>
      </c>
      <c r="K1386" s="103" t="s">
        <v>669</v>
      </c>
      <c r="L1386" s="228" t="n">
        <v>95</v>
      </c>
      <c r="M1386" s="80" t="n">
        <f aca="false">(D1386*F1386)*B1386</f>
        <v>0</v>
      </c>
    </row>
    <row r="1387" customFormat="false" ht="12.75" hidden="false" customHeight="false" outlineLevel="0" collapsed="false">
      <c r="A1387" s="81" t="n">
        <v>41724</v>
      </c>
      <c r="B1387" s="70"/>
      <c r="C1387" s="82" t="s">
        <v>25</v>
      </c>
      <c r="D1387" s="82" t="n">
        <v>1</v>
      </c>
      <c r="E1387" s="98" t="n">
        <v>150</v>
      </c>
      <c r="F1387" s="88" t="n">
        <v>15.61</v>
      </c>
      <c r="G1387" s="74" t="n">
        <v>2654</v>
      </c>
      <c r="H1387" s="75" t="s">
        <v>919</v>
      </c>
      <c r="I1387" s="82"/>
      <c r="J1387" s="93" t="s">
        <v>1365</v>
      </c>
      <c r="K1387" s="103" t="s">
        <v>168</v>
      </c>
      <c r="L1387" s="228" t="n">
        <v>95</v>
      </c>
      <c r="M1387" s="80" t="n">
        <f aca="false">(D1387*F1387)*B1387</f>
        <v>0</v>
      </c>
    </row>
    <row r="1388" customFormat="false" ht="12.75" hidden="false" customHeight="false" outlineLevel="0" collapsed="false">
      <c r="A1388" s="81" t="n">
        <v>41741</v>
      </c>
      <c r="B1388" s="70"/>
      <c r="C1388" s="82" t="s">
        <v>25</v>
      </c>
      <c r="D1388" s="82" t="n">
        <v>1</v>
      </c>
      <c r="E1388" s="98" t="n">
        <v>20</v>
      </c>
      <c r="F1388" s="88" t="n">
        <v>17.46</v>
      </c>
      <c r="G1388" s="74" t="n">
        <v>2968</v>
      </c>
      <c r="H1388" s="75" t="s">
        <v>919</v>
      </c>
      <c r="I1388" s="82"/>
      <c r="J1388" s="93" t="s">
        <v>1117</v>
      </c>
      <c r="K1388" s="103" t="s">
        <v>62</v>
      </c>
      <c r="L1388" s="228" t="n">
        <v>95</v>
      </c>
      <c r="M1388" s="80" t="n">
        <f aca="false">(D1388*F1388)*B1388</f>
        <v>0</v>
      </c>
    </row>
    <row r="1389" customFormat="false" ht="12.75" hidden="false" customHeight="false" outlineLevel="0" collapsed="false">
      <c r="A1389" s="81" t="n">
        <v>41742</v>
      </c>
      <c r="B1389" s="70"/>
      <c r="C1389" s="82" t="s">
        <v>25</v>
      </c>
      <c r="D1389" s="82" t="n">
        <v>1</v>
      </c>
      <c r="E1389" s="98" t="n">
        <v>20</v>
      </c>
      <c r="F1389" s="88" t="n">
        <v>18.15</v>
      </c>
      <c r="G1389" s="74" t="n">
        <v>3086</v>
      </c>
      <c r="H1389" s="75" t="s">
        <v>919</v>
      </c>
      <c r="I1389" s="82"/>
      <c r="J1389" s="93" t="s">
        <v>1366</v>
      </c>
      <c r="K1389" s="103" t="s">
        <v>62</v>
      </c>
      <c r="L1389" s="228" t="n">
        <v>95</v>
      </c>
      <c r="M1389" s="80" t="n">
        <f aca="false">(D1389*F1389)*B1389</f>
        <v>0</v>
      </c>
    </row>
    <row r="1390" customFormat="false" ht="12.75" hidden="false" customHeight="false" outlineLevel="0" collapsed="false">
      <c r="A1390" s="81" t="n">
        <v>41743</v>
      </c>
      <c r="B1390" s="70"/>
      <c r="C1390" s="82" t="s">
        <v>25</v>
      </c>
      <c r="D1390" s="82" t="n">
        <v>1</v>
      </c>
      <c r="E1390" s="98" t="n">
        <v>20</v>
      </c>
      <c r="F1390" s="88" t="n">
        <v>18.15</v>
      </c>
      <c r="G1390" s="74" t="n">
        <v>3086</v>
      </c>
      <c r="H1390" s="75" t="s">
        <v>919</v>
      </c>
      <c r="I1390" s="82"/>
      <c r="J1390" s="93" t="s">
        <v>1367</v>
      </c>
      <c r="K1390" s="103" t="s">
        <v>62</v>
      </c>
      <c r="L1390" s="228" t="n">
        <v>95</v>
      </c>
      <c r="M1390" s="80" t="n">
        <f aca="false">(D1390*F1390)*B1390</f>
        <v>0</v>
      </c>
    </row>
    <row r="1391" customFormat="false" ht="12.75" hidden="false" customHeight="false" outlineLevel="0" collapsed="false">
      <c r="A1391" s="81" t="n">
        <v>41745</v>
      </c>
      <c r="B1391" s="70"/>
      <c r="C1391" s="82" t="s">
        <v>25</v>
      </c>
      <c r="D1391" s="82" t="n">
        <v>1</v>
      </c>
      <c r="E1391" s="98" t="n">
        <v>20</v>
      </c>
      <c r="F1391" s="88" t="n">
        <v>36.13</v>
      </c>
      <c r="G1391" s="74" t="n">
        <v>6142</v>
      </c>
      <c r="H1391" s="75" t="s">
        <v>919</v>
      </c>
      <c r="I1391" s="82"/>
      <c r="J1391" s="93" t="s">
        <v>1368</v>
      </c>
      <c r="K1391" s="103" t="s">
        <v>62</v>
      </c>
      <c r="L1391" s="228" t="n">
        <v>95</v>
      </c>
      <c r="M1391" s="80" t="n">
        <f aca="false">(D1391*F1391)*B1391</f>
        <v>0</v>
      </c>
    </row>
    <row r="1392" customFormat="false" ht="12.75" hidden="false" customHeight="false" outlineLevel="0" collapsed="false">
      <c r="A1392" s="81" t="n">
        <v>41761</v>
      </c>
      <c r="B1392" s="70"/>
      <c r="C1392" s="82" t="s">
        <v>25</v>
      </c>
      <c r="D1392" s="82" t="n">
        <v>1</v>
      </c>
      <c r="E1392" s="98" t="n">
        <v>15</v>
      </c>
      <c r="F1392" s="88" t="n">
        <v>21.28</v>
      </c>
      <c r="G1392" s="74" t="n">
        <v>3618</v>
      </c>
      <c r="H1392" s="75" t="s">
        <v>919</v>
      </c>
      <c r="I1392" s="82"/>
      <c r="J1392" s="93" t="s">
        <v>1369</v>
      </c>
      <c r="K1392" s="103" t="s">
        <v>88</v>
      </c>
      <c r="L1392" s="228" t="n">
        <v>95</v>
      </c>
      <c r="M1392" s="80" t="n">
        <f aca="false">(D1392*F1392)*B1392</f>
        <v>0</v>
      </c>
    </row>
    <row r="1393" customFormat="false" ht="12.75" hidden="false" customHeight="false" outlineLevel="0" collapsed="false">
      <c r="A1393" s="81" t="n">
        <v>41762</v>
      </c>
      <c r="B1393" s="70"/>
      <c r="C1393" s="82" t="s">
        <v>25</v>
      </c>
      <c r="D1393" s="82" t="n">
        <v>1</v>
      </c>
      <c r="E1393" s="98" t="n">
        <v>15</v>
      </c>
      <c r="F1393" s="88" t="n">
        <v>36.64</v>
      </c>
      <c r="G1393" s="74" t="n">
        <v>6229</v>
      </c>
      <c r="H1393" s="75" t="s">
        <v>919</v>
      </c>
      <c r="I1393" s="82"/>
      <c r="J1393" s="93" t="s">
        <v>1370</v>
      </c>
      <c r="K1393" s="103" t="s">
        <v>88</v>
      </c>
      <c r="L1393" s="228" t="n">
        <v>95</v>
      </c>
      <c r="M1393" s="80" t="n">
        <f aca="false">(D1393*F1393)*B1393</f>
        <v>0</v>
      </c>
    </row>
    <row r="1394" customFormat="false" ht="12.75" hidden="false" customHeight="false" outlineLevel="0" collapsed="false">
      <c r="A1394" s="81" t="n">
        <v>41763</v>
      </c>
      <c r="B1394" s="70"/>
      <c r="C1394" s="82" t="s">
        <v>25</v>
      </c>
      <c r="D1394" s="82" t="n">
        <v>1</v>
      </c>
      <c r="E1394" s="98" t="n">
        <v>15</v>
      </c>
      <c r="F1394" s="88" t="n">
        <v>21.28</v>
      </c>
      <c r="G1394" s="74" t="n">
        <v>3618</v>
      </c>
      <c r="H1394" s="75" t="s">
        <v>919</v>
      </c>
      <c r="I1394" s="82"/>
      <c r="J1394" s="93" t="s">
        <v>1371</v>
      </c>
      <c r="K1394" s="103" t="s">
        <v>88</v>
      </c>
      <c r="L1394" s="228" t="n">
        <v>95</v>
      </c>
      <c r="M1394" s="80" t="n">
        <f aca="false">(D1394*F1394)*B1394</f>
        <v>0</v>
      </c>
    </row>
    <row r="1395" customFormat="false" ht="12.75" hidden="false" customHeight="false" outlineLevel="0" collapsed="false">
      <c r="A1395" s="81" t="n">
        <v>41764</v>
      </c>
      <c r="B1395" s="70"/>
      <c r="C1395" s="82" t="s">
        <v>25</v>
      </c>
      <c r="D1395" s="82" t="n">
        <v>1</v>
      </c>
      <c r="E1395" s="98" t="n">
        <v>15</v>
      </c>
      <c r="F1395" s="88" t="n">
        <v>34.4</v>
      </c>
      <c r="G1395" s="74" t="n">
        <v>5848</v>
      </c>
      <c r="H1395" s="75" t="s">
        <v>919</v>
      </c>
      <c r="I1395" s="82"/>
      <c r="J1395" s="93" t="s">
        <v>1372</v>
      </c>
      <c r="K1395" s="103" t="s">
        <v>88</v>
      </c>
      <c r="L1395" s="228" t="n">
        <v>95</v>
      </c>
      <c r="M1395" s="80" t="n">
        <f aca="false">(D1395*F1395)*B1395</f>
        <v>0</v>
      </c>
    </row>
    <row r="1396" customFormat="false" ht="12.75" hidden="false" customHeight="false" outlineLevel="0" collapsed="false">
      <c r="A1396" s="81" t="n">
        <v>41771</v>
      </c>
      <c r="B1396" s="70"/>
      <c r="C1396" s="82" t="s">
        <v>25</v>
      </c>
      <c r="D1396" s="82" t="n">
        <v>1</v>
      </c>
      <c r="E1396" s="98" t="n">
        <v>15</v>
      </c>
      <c r="F1396" s="88" t="n">
        <v>19.01</v>
      </c>
      <c r="G1396" s="74" t="n">
        <v>3232</v>
      </c>
      <c r="H1396" s="75" t="s">
        <v>919</v>
      </c>
      <c r="I1396" s="82"/>
      <c r="J1396" s="93" t="s">
        <v>1371</v>
      </c>
      <c r="K1396" s="103" t="s">
        <v>62</v>
      </c>
      <c r="L1396" s="228" t="n">
        <v>95</v>
      </c>
      <c r="M1396" s="80" t="n">
        <f aca="false">(D1396*F1396)*B1396</f>
        <v>0</v>
      </c>
    </row>
    <row r="1397" customFormat="false" ht="12.75" hidden="false" customHeight="false" outlineLevel="0" collapsed="false">
      <c r="A1397" s="81" t="n">
        <v>41772</v>
      </c>
      <c r="B1397" s="70"/>
      <c r="C1397" s="82" t="s">
        <v>25</v>
      </c>
      <c r="D1397" s="82" t="n">
        <v>1</v>
      </c>
      <c r="E1397" s="98" t="n">
        <v>15</v>
      </c>
      <c r="F1397" s="88" t="n">
        <v>33.89</v>
      </c>
      <c r="G1397" s="74" t="n">
        <v>5761</v>
      </c>
      <c r="H1397" s="75" t="s">
        <v>919</v>
      </c>
      <c r="I1397" s="82"/>
      <c r="J1397" s="93" t="s">
        <v>1373</v>
      </c>
      <c r="K1397" s="103" t="s">
        <v>62</v>
      </c>
      <c r="L1397" s="228" t="n">
        <v>95</v>
      </c>
      <c r="M1397" s="80" t="n">
        <f aca="false">(D1397*F1397)*B1397</f>
        <v>0</v>
      </c>
    </row>
    <row r="1398" customFormat="false" ht="12.75" hidden="false" customHeight="false" outlineLevel="0" collapsed="false">
      <c r="A1398" s="81" t="n">
        <v>41773</v>
      </c>
      <c r="B1398" s="70"/>
      <c r="C1398" s="82" t="s">
        <v>25</v>
      </c>
      <c r="D1398" s="82" t="n">
        <v>1</v>
      </c>
      <c r="E1398" s="98" t="n">
        <v>15</v>
      </c>
      <c r="F1398" s="88" t="n">
        <v>22.89</v>
      </c>
      <c r="G1398" s="74" t="n">
        <v>3891</v>
      </c>
      <c r="H1398" s="75" t="s">
        <v>919</v>
      </c>
      <c r="I1398" s="82"/>
      <c r="J1398" s="93" t="s">
        <v>1374</v>
      </c>
      <c r="K1398" s="103" t="s">
        <v>88</v>
      </c>
      <c r="L1398" s="228" t="n">
        <v>95</v>
      </c>
      <c r="M1398" s="80" t="n">
        <f aca="false">(D1398*F1398)*B1398</f>
        <v>0</v>
      </c>
    </row>
    <row r="1399" customFormat="false" ht="12.75" hidden="false" customHeight="false" outlineLevel="0" collapsed="false">
      <c r="A1399" s="81" t="n">
        <v>41774</v>
      </c>
      <c r="B1399" s="70"/>
      <c r="C1399" s="82" t="s">
        <v>25</v>
      </c>
      <c r="D1399" s="82" t="n">
        <v>1</v>
      </c>
      <c r="E1399" s="98" t="n">
        <v>15</v>
      </c>
      <c r="F1399" s="88" t="n">
        <v>34.99</v>
      </c>
      <c r="G1399" s="74" t="n">
        <v>5948</v>
      </c>
      <c r="H1399" s="75" t="s">
        <v>919</v>
      </c>
      <c r="I1399" s="82"/>
      <c r="J1399" s="93" t="s">
        <v>1375</v>
      </c>
      <c r="K1399" s="103" t="s">
        <v>731</v>
      </c>
      <c r="L1399" s="228" t="n">
        <v>95</v>
      </c>
      <c r="M1399" s="80" t="n">
        <f aca="false">(D1399*F1399)*B1399</f>
        <v>0</v>
      </c>
    </row>
    <row r="1400" customFormat="false" ht="12.75" hidden="false" customHeight="false" outlineLevel="0" collapsed="false">
      <c r="A1400" s="135" t="n">
        <v>41801</v>
      </c>
      <c r="B1400" s="137"/>
      <c r="C1400" s="71" t="s">
        <v>25</v>
      </c>
      <c r="D1400" s="71" t="n">
        <v>1</v>
      </c>
      <c r="E1400" s="72" t="n">
        <v>10</v>
      </c>
      <c r="F1400" s="73" t="n">
        <v>32.71</v>
      </c>
      <c r="G1400" s="74" t="n">
        <v>5561</v>
      </c>
      <c r="H1400" s="75" t="s">
        <v>919</v>
      </c>
      <c r="I1400" s="76"/>
      <c r="J1400" s="116" t="s">
        <v>1376</v>
      </c>
      <c r="K1400" s="78" t="s">
        <v>674</v>
      </c>
      <c r="L1400" s="117" t="n">
        <v>96</v>
      </c>
      <c r="M1400" s="80" t="n">
        <f aca="false">(D1400*F1400)*B1400</f>
        <v>0</v>
      </c>
    </row>
    <row r="1401" customFormat="false" ht="12.75" hidden="false" customHeight="false" outlineLevel="0" collapsed="false">
      <c r="A1401" s="81" t="n">
        <v>41802</v>
      </c>
      <c r="B1401" s="137"/>
      <c r="C1401" s="82" t="s">
        <v>25</v>
      </c>
      <c r="D1401" s="82" t="n">
        <v>1</v>
      </c>
      <c r="E1401" s="98" t="n">
        <v>10</v>
      </c>
      <c r="F1401" s="88" t="n">
        <v>40.04</v>
      </c>
      <c r="G1401" s="74" t="n">
        <v>6807</v>
      </c>
      <c r="H1401" s="75" t="s">
        <v>919</v>
      </c>
      <c r="I1401" s="119"/>
      <c r="J1401" s="93" t="s">
        <v>1377</v>
      </c>
      <c r="K1401" s="103" t="s">
        <v>674</v>
      </c>
      <c r="L1401" s="117" t="n">
        <v>96</v>
      </c>
      <c r="M1401" s="80" t="n">
        <f aca="false">(D1401*F1401)*B1401</f>
        <v>0</v>
      </c>
    </row>
    <row r="1402" customFormat="false" ht="12.75" hidden="false" customHeight="false" outlineLevel="0" collapsed="false">
      <c r="A1402" s="81" t="n">
        <v>41803</v>
      </c>
      <c r="B1402" s="137"/>
      <c r="C1402" s="82" t="s">
        <v>25</v>
      </c>
      <c r="D1402" s="82" t="n">
        <v>1</v>
      </c>
      <c r="E1402" s="98" t="n">
        <v>10</v>
      </c>
      <c r="F1402" s="88" t="n">
        <v>30.51</v>
      </c>
      <c r="G1402" s="74" t="n">
        <v>5187</v>
      </c>
      <c r="H1402" s="75" t="s">
        <v>919</v>
      </c>
      <c r="I1402" s="102"/>
      <c r="J1402" s="93" t="s">
        <v>1378</v>
      </c>
      <c r="K1402" s="103" t="s">
        <v>674</v>
      </c>
      <c r="L1402" s="117" t="n">
        <v>96</v>
      </c>
      <c r="M1402" s="80" t="n">
        <f aca="false">(D1402*F1402)*B1402</f>
        <v>0</v>
      </c>
    </row>
    <row r="1403" customFormat="false" ht="12.75" hidden="false" customHeight="false" outlineLevel="0" collapsed="false">
      <c r="A1403" s="81" t="n">
        <v>41804</v>
      </c>
      <c r="B1403" s="137"/>
      <c r="C1403" s="82" t="s">
        <v>25</v>
      </c>
      <c r="D1403" s="82" t="n">
        <v>1</v>
      </c>
      <c r="E1403" s="98" t="n">
        <v>10</v>
      </c>
      <c r="F1403" s="88" t="n">
        <v>31.24</v>
      </c>
      <c r="G1403" s="74" t="n">
        <v>5311</v>
      </c>
      <c r="H1403" s="75" t="s">
        <v>919</v>
      </c>
      <c r="I1403" s="119"/>
      <c r="J1403" s="93" t="s">
        <v>1379</v>
      </c>
      <c r="K1403" s="103" t="s">
        <v>674</v>
      </c>
      <c r="L1403" s="117" t="n">
        <v>96</v>
      </c>
      <c r="M1403" s="80" t="n">
        <f aca="false">(D1403*F1403)*B1403</f>
        <v>0</v>
      </c>
    </row>
    <row r="1404" customFormat="false" ht="12.75" hidden="false" customHeight="false" outlineLevel="0" collapsed="false">
      <c r="A1404" s="81" t="n">
        <v>41811</v>
      </c>
      <c r="B1404" s="137"/>
      <c r="C1404" s="82" t="s">
        <v>25</v>
      </c>
      <c r="D1404" s="82" t="n">
        <v>1</v>
      </c>
      <c r="E1404" s="98" t="n">
        <v>10</v>
      </c>
      <c r="F1404" s="88" t="n">
        <v>38.58</v>
      </c>
      <c r="G1404" s="74" t="n">
        <v>6559</v>
      </c>
      <c r="H1404" s="75" t="s">
        <v>919</v>
      </c>
      <c r="I1404" s="119"/>
      <c r="J1404" s="93" t="s">
        <v>1380</v>
      </c>
      <c r="K1404" s="103" t="s">
        <v>674</v>
      </c>
      <c r="L1404" s="117" t="n">
        <v>96</v>
      </c>
      <c r="M1404" s="80" t="n">
        <f aca="false">(D1404*F1404)*B1404</f>
        <v>0</v>
      </c>
    </row>
    <row r="1405" customFormat="false" ht="12.75" hidden="false" customHeight="false" outlineLevel="0" collapsed="false">
      <c r="A1405" s="81" t="n">
        <v>41812</v>
      </c>
      <c r="B1405" s="137"/>
      <c r="C1405" s="82" t="s">
        <v>25</v>
      </c>
      <c r="D1405" s="82" t="n">
        <v>1</v>
      </c>
      <c r="E1405" s="98" t="n">
        <v>10</v>
      </c>
      <c r="F1405" s="88" t="n">
        <v>37.11</v>
      </c>
      <c r="G1405" s="74" t="n">
        <v>6309</v>
      </c>
      <c r="H1405" s="75" t="s">
        <v>919</v>
      </c>
      <c r="I1405" s="119"/>
      <c r="J1405" s="93" t="s">
        <v>1381</v>
      </c>
      <c r="K1405" s="103" t="s">
        <v>674</v>
      </c>
      <c r="L1405" s="117" t="n">
        <v>96</v>
      </c>
      <c r="M1405" s="80" t="n">
        <f aca="false">(D1405*F1405)*B1405</f>
        <v>0</v>
      </c>
    </row>
    <row r="1406" customFormat="false" ht="12.75" hidden="false" customHeight="false" outlineLevel="0" collapsed="false">
      <c r="A1406" s="81" t="n">
        <v>41813</v>
      </c>
      <c r="B1406" s="137"/>
      <c r="C1406" s="82" t="s">
        <v>25</v>
      </c>
      <c r="D1406" s="82" t="n">
        <v>1</v>
      </c>
      <c r="E1406" s="98" t="n">
        <v>10</v>
      </c>
      <c r="F1406" s="88" t="n">
        <v>34.91</v>
      </c>
      <c r="G1406" s="74" t="n">
        <v>5935</v>
      </c>
      <c r="H1406" s="75" t="s">
        <v>919</v>
      </c>
      <c r="I1406" s="119"/>
      <c r="J1406" s="93" t="s">
        <v>1382</v>
      </c>
      <c r="K1406" s="103" t="s">
        <v>674</v>
      </c>
      <c r="L1406" s="117" t="n">
        <v>96</v>
      </c>
      <c r="M1406" s="80" t="n">
        <f aca="false">(D1406*F1406)*B1406</f>
        <v>0</v>
      </c>
    </row>
    <row r="1407" customFormat="false" ht="12.75" hidden="false" customHeight="false" outlineLevel="0" collapsed="false">
      <c r="A1407" s="81" t="n">
        <v>41814</v>
      </c>
      <c r="B1407" s="137"/>
      <c r="C1407" s="82" t="s">
        <v>25</v>
      </c>
      <c r="D1407" s="82" t="n">
        <v>1</v>
      </c>
      <c r="E1407" s="98" t="n">
        <v>10</v>
      </c>
      <c r="F1407" s="88" t="n">
        <v>37.11</v>
      </c>
      <c r="G1407" s="74" t="n">
        <v>6309</v>
      </c>
      <c r="H1407" s="75" t="s">
        <v>919</v>
      </c>
      <c r="I1407" s="119"/>
      <c r="J1407" s="93" t="s">
        <v>1383</v>
      </c>
      <c r="K1407" s="103" t="s">
        <v>674</v>
      </c>
      <c r="L1407" s="117" t="n">
        <v>96</v>
      </c>
      <c r="M1407" s="80" t="n">
        <f aca="false">(D1407*F1407)*B1407</f>
        <v>0</v>
      </c>
    </row>
    <row r="1408" customFormat="false" ht="12.75" hidden="false" customHeight="false" outlineLevel="0" collapsed="false">
      <c r="A1408" s="81" t="n">
        <v>41821</v>
      </c>
      <c r="B1408" s="137"/>
      <c r="C1408" s="82" t="s">
        <v>25</v>
      </c>
      <c r="D1408" s="82" t="n">
        <v>1</v>
      </c>
      <c r="E1408" s="98" t="n">
        <v>10</v>
      </c>
      <c r="F1408" s="88" t="n">
        <v>30.51</v>
      </c>
      <c r="G1408" s="74" t="n">
        <v>5187</v>
      </c>
      <c r="H1408" s="75" t="s">
        <v>919</v>
      </c>
      <c r="I1408" s="119"/>
      <c r="J1408" s="93" t="s">
        <v>1384</v>
      </c>
      <c r="K1408" s="103" t="s">
        <v>674</v>
      </c>
      <c r="L1408" s="117" t="n">
        <v>96</v>
      </c>
      <c r="M1408" s="80" t="n">
        <f aca="false">(D1408*F1408)*B1408</f>
        <v>0</v>
      </c>
    </row>
    <row r="1409" customFormat="false" ht="12.75" hidden="false" customHeight="false" outlineLevel="0" collapsed="false">
      <c r="A1409" s="81" t="n">
        <v>41822</v>
      </c>
      <c r="B1409" s="137"/>
      <c r="C1409" s="82" t="s">
        <v>25</v>
      </c>
      <c r="D1409" s="82" t="n">
        <v>1</v>
      </c>
      <c r="E1409" s="98" t="n">
        <v>10</v>
      </c>
      <c r="F1409" s="88" t="n">
        <v>37.11</v>
      </c>
      <c r="G1409" s="74" t="n">
        <v>6309</v>
      </c>
      <c r="H1409" s="75" t="s">
        <v>919</v>
      </c>
      <c r="I1409" s="119"/>
      <c r="J1409" s="93" t="s">
        <v>1385</v>
      </c>
      <c r="K1409" s="103" t="s">
        <v>674</v>
      </c>
      <c r="L1409" s="117" t="n">
        <v>96</v>
      </c>
      <c r="M1409" s="80" t="n">
        <f aca="false">(D1409*F1409)*B1409</f>
        <v>0</v>
      </c>
    </row>
    <row r="1410" customFormat="false" ht="12.75" hidden="false" customHeight="false" outlineLevel="0" collapsed="false">
      <c r="A1410" s="81" t="n">
        <v>41823</v>
      </c>
      <c r="B1410" s="137"/>
      <c r="C1410" s="82" t="s">
        <v>25</v>
      </c>
      <c r="D1410" s="82" t="n">
        <v>1</v>
      </c>
      <c r="E1410" s="98" t="n">
        <v>10</v>
      </c>
      <c r="F1410" s="88" t="n">
        <v>30.51</v>
      </c>
      <c r="G1410" s="74" t="n">
        <v>5187</v>
      </c>
      <c r="H1410" s="75" t="s">
        <v>919</v>
      </c>
      <c r="I1410" s="119"/>
      <c r="J1410" s="93" t="s">
        <v>1386</v>
      </c>
      <c r="K1410" s="103" t="s">
        <v>674</v>
      </c>
      <c r="L1410" s="117" t="n">
        <v>96</v>
      </c>
      <c r="M1410" s="80" t="n">
        <f aca="false">(D1410*F1410)*B1410</f>
        <v>0</v>
      </c>
    </row>
    <row r="1411" customFormat="false" ht="12.75" hidden="false" customHeight="false" outlineLevel="0" collapsed="false">
      <c r="A1411" s="230" t="n">
        <v>41824</v>
      </c>
      <c r="B1411" s="137"/>
      <c r="C1411" s="105" t="s">
        <v>25</v>
      </c>
      <c r="D1411" s="105" t="n">
        <v>1</v>
      </c>
      <c r="E1411" s="219" t="n">
        <v>10</v>
      </c>
      <c r="F1411" s="145" t="n">
        <v>34.91</v>
      </c>
      <c r="G1411" s="74" t="n">
        <v>5935</v>
      </c>
      <c r="H1411" s="75" t="s">
        <v>919</v>
      </c>
      <c r="I1411" s="146"/>
      <c r="J1411" s="134" t="s">
        <v>1387</v>
      </c>
      <c r="K1411" s="103" t="s">
        <v>674</v>
      </c>
      <c r="L1411" s="117" t="n">
        <v>96</v>
      </c>
      <c r="M1411" s="80" t="n">
        <f aca="false">(D1411*F1411)*B1411</f>
        <v>0</v>
      </c>
    </row>
    <row r="1412" customFormat="false" ht="12.75" hidden="false" customHeight="false" outlineLevel="0" collapsed="false">
      <c r="A1412" s="81" t="n">
        <v>41841</v>
      </c>
      <c r="B1412" s="137"/>
      <c r="C1412" s="82" t="s">
        <v>25</v>
      </c>
      <c r="D1412" s="82" t="n">
        <v>1</v>
      </c>
      <c r="E1412" s="98" t="n">
        <v>10</v>
      </c>
      <c r="F1412" s="88" t="n">
        <v>40.04</v>
      </c>
      <c r="G1412" s="74" t="n">
        <v>6807</v>
      </c>
      <c r="H1412" s="75" t="s">
        <v>919</v>
      </c>
      <c r="I1412" s="119" t="s">
        <v>40</v>
      </c>
      <c r="J1412" s="93" t="s">
        <v>1388</v>
      </c>
      <c r="K1412" s="103" t="s">
        <v>674</v>
      </c>
      <c r="L1412" s="117" t="n">
        <v>96</v>
      </c>
      <c r="M1412" s="80" t="n">
        <f aca="false">(D1412*F1412)*B1412</f>
        <v>0</v>
      </c>
    </row>
    <row r="1413" customFormat="false" ht="12.75" hidden="false" customHeight="false" outlineLevel="0" collapsed="false">
      <c r="A1413" s="81" t="n">
        <v>41842</v>
      </c>
      <c r="B1413" s="137"/>
      <c r="C1413" s="82" t="s">
        <v>25</v>
      </c>
      <c r="D1413" s="82" t="n">
        <v>1</v>
      </c>
      <c r="E1413" s="98" t="n">
        <v>10</v>
      </c>
      <c r="F1413" s="88" t="n">
        <v>40.78</v>
      </c>
      <c r="G1413" s="74" t="n">
        <v>6933</v>
      </c>
      <c r="H1413" s="75" t="s">
        <v>919</v>
      </c>
      <c r="I1413" s="119" t="s">
        <v>40</v>
      </c>
      <c r="J1413" s="93" t="s">
        <v>1389</v>
      </c>
      <c r="K1413" s="103" t="s">
        <v>674</v>
      </c>
      <c r="L1413" s="117" t="n">
        <v>96</v>
      </c>
      <c r="M1413" s="80" t="n">
        <f aca="false">(D1413*F1413)*B1413</f>
        <v>0</v>
      </c>
    </row>
    <row r="1414" customFormat="false" ht="12.75" hidden="false" customHeight="false" outlineLevel="0" collapsed="false">
      <c r="A1414" s="81" t="n">
        <v>41843</v>
      </c>
      <c r="B1414" s="137"/>
      <c r="C1414" s="82" t="s">
        <v>25</v>
      </c>
      <c r="D1414" s="82" t="n">
        <v>1</v>
      </c>
      <c r="E1414" s="98" t="n">
        <v>10</v>
      </c>
      <c r="F1414" s="88" t="n">
        <v>38.58</v>
      </c>
      <c r="G1414" s="74" t="n">
        <v>6559</v>
      </c>
      <c r="H1414" s="75" t="s">
        <v>919</v>
      </c>
      <c r="I1414" s="119" t="s">
        <v>40</v>
      </c>
      <c r="J1414" s="93" t="s">
        <v>1390</v>
      </c>
      <c r="K1414" s="103" t="s">
        <v>674</v>
      </c>
      <c r="L1414" s="117" t="n">
        <v>96</v>
      </c>
      <c r="M1414" s="80" t="n">
        <f aca="false">(D1414*F1414)*B1414</f>
        <v>0</v>
      </c>
    </row>
    <row r="1415" customFormat="false" ht="12.75" hidden="false" customHeight="false" outlineLevel="0" collapsed="false">
      <c r="A1415" s="81" t="n">
        <v>41844</v>
      </c>
      <c r="B1415" s="137"/>
      <c r="C1415" s="82" t="s">
        <v>25</v>
      </c>
      <c r="D1415" s="82" t="n">
        <v>1</v>
      </c>
      <c r="E1415" s="98" t="n">
        <v>10</v>
      </c>
      <c r="F1415" s="88" t="n">
        <v>40.78</v>
      </c>
      <c r="G1415" s="74" t="n">
        <v>6933</v>
      </c>
      <c r="H1415" s="75" t="s">
        <v>919</v>
      </c>
      <c r="I1415" s="119" t="s">
        <v>40</v>
      </c>
      <c r="J1415" s="93" t="s">
        <v>1391</v>
      </c>
      <c r="K1415" s="103" t="s">
        <v>674</v>
      </c>
      <c r="L1415" s="117" t="n">
        <v>96</v>
      </c>
      <c r="M1415" s="80" t="n">
        <f aca="false">(D1415*F1415)*B1415</f>
        <v>0</v>
      </c>
    </row>
    <row r="1416" customFormat="false" ht="12.75" hidden="false" customHeight="false" outlineLevel="0" collapsed="false">
      <c r="A1416" s="81" t="n">
        <v>41851</v>
      </c>
      <c r="B1416" s="137"/>
      <c r="C1416" s="82" t="s">
        <v>25</v>
      </c>
      <c r="D1416" s="82" t="n">
        <v>1</v>
      </c>
      <c r="E1416" s="98" t="n">
        <v>10</v>
      </c>
      <c r="F1416" s="88" t="n">
        <v>34.91</v>
      </c>
      <c r="G1416" s="74" t="n">
        <v>5935</v>
      </c>
      <c r="H1416" s="75" t="s">
        <v>919</v>
      </c>
      <c r="I1416" s="119" t="s">
        <v>40</v>
      </c>
      <c r="J1416" s="93" t="s">
        <v>1392</v>
      </c>
      <c r="K1416" s="103" t="s">
        <v>674</v>
      </c>
      <c r="L1416" s="228" t="n">
        <v>97</v>
      </c>
      <c r="M1416" s="80" t="n">
        <f aca="false">(D1416*F1416)*B1416</f>
        <v>0</v>
      </c>
    </row>
    <row r="1417" customFormat="false" ht="12.75" hidden="false" customHeight="false" outlineLevel="0" collapsed="false">
      <c r="A1417" s="81" t="n">
        <v>41852</v>
      </c>
      <c r="B1417" s="137"/>
      <c r="C1417" s="82" t="s">
        <v>25</v>
      </c>
      <c r="D1417" s="82" t="n">
        <v>1</v>
      </c>
      <c r="E1417" s="98" t="n">
        <v>10</v>
      </c>
      <c r="F1417" s="88" t="n">
        <v>40.78</v>
      </c>
      <c r="G1417" s="74" t="n">
        <v>6933</v>
      </c>
      <c r="H1417" s="75" t="s">
        <v>919</v>
      </c>
      <c r="I1417" s="119" t="s">
        <v>40</v>
      </c>
      <c r="J1417" s="93" t="s">
        <v>1393</v>
      </c>
      <c r="K1417" s="103" t="s">
        <v>674</v>
      </c>
      <c r="L1417" s="228" t="n">
        <v>97</v>
      </c>
      <c r="M1417" s="80" t="n">
        <f aca="false">(D1417*F1417)*B1417</f>
        <v>0</v>
      </c>
    </row>
    <row r="1418" customFormat="false" ht="12.75" hidden="false" customHeight="false" outlineLevel="0" collapsed="false">
      <c r="A1418" s="81" t="n">
        <v>41853</v>
      </c>
      <c r="B1418" s="137"/>
      <c r="C1418" s="82" t="s">
        <v>25</v>
      </c>
      <c r="D1418" s="82" t="n">
        <v>1</v>
      </c>
      <c r="E1418" s="98" t="n">
        <v>10</v>
      </c>
      <c r="F1418" s="88" t="n">
        <v>36.38</v>
      </c>
      <c r="G1418" s="74" t="n">
        <v>6185</v>
      </c>
      <c r="H1418" s="75" t="s">
        <v>919</v>
      </c>
      <c r="I1418" s="119" t="s">
        <v>40</v>
      </c>
      <c r="J1418" s="93" t="s">
        <v>1394</v>
      </c>
      <c r="K1418" s="103" t="s">
        <v>674</v>
      </c>
      <c r="L1418" s="228" t="n">
        <v>97</v>
      </c>
      <c r="M1418" s="80" t="n">
        <f aca="false">(D1418*F1418)*B1418</f>
        <v>0</v>
      </c>
    </row>
    <row r="1419" customFormat="false" ht="12.75" hidden="false" customHeight="false" outlineLevel="0" collapsed="false">
      <c r="A1419" s="81" t="n">
        <v>41854</v>
      </c>
      <c r="B1419" s="137"/>
      <c r="C1419" s="82" t="s">
        <v>25</v>
      </c>
      <c r="D1419" s="82" t="n">
        <v>1</v>
      </c>
      <c r="E1419" s="98" t="n">
        <v>10</v>
      </c>
      <c r="F1419" s="88" t="n">
        <v>38.58</v>
      </c>
      <c r="G1419" s="74" t="n">
        <v>6559</v>
      </c>
      <c r="H1419" s="75" t="s">
        <v>919</v>
      </c>
      <c r="I1419" s="119" t="s">
        <v>40</v>
      </c>
      <c r="J1419" s="93" t="s">
        <v>1395</v>
      </c>
      <c r="K1419" s="103" t="s">
        <v>674</v>
      </c>
      <c r="L1419" s="228" t="n">
        <v>97</v>
      </c>
      <c r="M1419" s="80" t="n">
        <f aca="false">(D1419*F1419)*B1419</f>
        <v>0</v>
      </c>
    </row>
    <row r="1420" customFormat="false" ht="12.75" hidden="false" customHeight="false" outlineLevel="0" collapsed="false">
      <c r="A1420" s="81" t="n">
        <v>42001</v>
      </c>
      <c r="B1420" s="70"/>
      <c r="C1420" s="82" t="s">
        <v>25</v>
      </c>
      <c r="D1420" s="82" t="n">
        <v>1</v>
      </c>
      <c r="E1420" s="98" t="n">
        <v>150</v>
      </c>
      <c r="F1420" s="88" t="n">
        <v>14.52</v>
      </c>
      <c r="G1420" s="74" t="n">
        <v>2468</v>
      </c>
      <c r="H1420" s="75" t="s">
        <v>919</v>
      </c>
      <c r="I1420" s="82"/>
      <c r="J1420" s="93" t="s">
        <v>454</v>
      </c>
      <c r="K1420" s="103" t="s">
        <v>78</v>
      </c>
      <c r="L1420" s="228" t="n">
        <v>97</v>
      </c>
      <c r="M1420" s="80" t="n">
        <f aca="false">(D1420*F1420)*B1420</f>
        <v>0</v>
      </c>
    </row>
    <row r="1421" customFormat="false" ht="12.75" hidden="false" customHeight="false" outlineLevel="0" collapsed="false">
      <c r="A1421" s="81" t="n">
        <v>42002</v>
      </c>
      <c r="B1421" s="70"/>
      <c r="C1421" s="82" t="s">
        <v>25</v>
      </c>
      <c r="D1421" s="82" t="n">
        <v>1</v>
      </c>
      <c r="E1421" s="98" t="n">
        <v>150</v>
      </c>
      <c r="F1421" s="88" t="n">
        <v>15.73</v>
      </c>
      <c r="G1421" s="74" t="n">
        <v>2674</v>
      </c>
      <c r="H1421" s="75" t="s">
        <v>919</v>
      </c>
      <c r="I1421" s="82"/>
      <c r="J1421" s="93" t="s">
        <v>1396</v>
      </c>
      <c r="K1421" s="103" t="s">
        <v>78</v>
      </c>
      <c r="L1421" s="228" t="n">
        <v>97</v>
      </c>
      <c r="M1421" s="80" t="n">
        <f aca="false">(D1421*F1421)*B1421</f>
        <v>0</v>
      </c>
    </row>
    <row r="1422" customFormat="false" ht="12.75" hidden="false" customHeight="false" outlineLevel="0" collapsed="false">
      <c r="A1422" s="81" t="n">
        <v>42003</v>
      </c>
      <c r="B1422" s="70"/>
      <c r="C1422" s="82" t="s">
        <v>25</v>
      </c>
      <c r="D1422" s="82" t="n">
        <v>1</v>
      </c>
      <c r="E1422" s="98" t="n">
        <v>150</v>
      </c>
      <c r="F1422" s="88" t="n">
        <v>14.52</v>
      </c>
      <c r="G1422" s="74" t="n">
        <v>2468</v>
      </c>
      <c r="H1422" s="75" t="s">
        <v>919</v>
      </c>
      <c r="I1422" s="82"/>
      <c r="J1422" s="93" t="s">
        <v>1397</v>
      </c>
      <c r="K1422" s="103" t="s">
        <v>78</v>
      </c>
      <c r="L1422" s="228" t="n">
        <v>97</v>
      </c>
      <c r="M1422" s="80" t="n">
        <f aca="false">(D1422*F1422)*B1422</f>
        <v>0</v>
      </c>
    </row>
    <row r="1423" customFormat="false" ht="12.75" hidden="false" customHeight="false" outlineLevel="0" collapsed="false">
      <c r="A1423" s="81" t="n">
        <v>42004</v>
      </c>
      <c r="B1423" s="70"/>
      <c r="C1423" s="82" t="s">
        <v>25</v>
      </c>
      <c r="D1423" s="82" t="n">
        <v>1</v>
      </c>
      <c r="E1423" s="98" t="n">
        <v>150</v>
      </c>
      <c r="F1423" s="88" t="n">
        <v>14.52</v>
      </c>
      <c r="G1423" s="74" t="n">
        <v>2468</v>
      </c>
      <c r="H1423" s="75" t="s">
        <v>919</v>
      </c>
      <c r="I1423" s="82"/>
      <c r="J1423" s="93" t="s">
        <v>1398</v>
      </c>
      <c r="K1423" s="103" t="s">
        <v>78</v>
      </c>
      <c r="L1423" s="228" t="n">
        <v>97</v>
      </c>
      <c r="M1423" s="80" t="n">
        <f aca="false">(D1423*F1423)*B1423</f>
        <v>0</v>
      </c>
    </row>
    <row r="1424" customFormat="false" ht="12.75" hidden="false" customHeight="false" outlineLevel="0" collapsed="false">
      <c r="A1424" s="81" t="n">
        <v>42011</v>
      </c>
      <c r="B1424" s="70"/>
      <c r="C1424" s="82" t="s">
        <v>25</v>
      </c>
      <c r="D1424" s="82" t="n">
        <v>1</v>
      </c>
      <c r="E1424" s="98" t="n">
        <v>100</v>
      </c>
      <c r="F1424" s="88" t="n">
        <v>37.84</v>
      </c>
      <c r="G1424" s="74" t="n">
        <v>6433</v>
      </c>
      <c r="H1424" s="75" t="s">
        <v>919</v>
      </c>
      <c r="I1424" s="82"/>
      <c r="J1424" s="93" t="s">
        <v>759</v>
      </c>
      <c r="K1424" s="103" t="s">
        <v>758</v>
      </c>
      <c r="L1424" s="228" t="n">
        <v>97</v>
      </c>
      <c r="M1424" s="80" t="n">
        <f aca="false">(D1424*F1424)*B1424</f>
        <v>0</v>
      </c>
    </row>
    <row r="1425" customFormat="false" ht="12.75" hidden="false" customHeight="false" outlineLevel="0" collapsed="false">
      <c r="A1425" s="81" t="n">
        <v>42012</v>
      </c>
      <c r="B1425" s="70"/>
      <c r="C1425" s="82" t="s">
        <v>25</v>
      </c>
      <c r="D1425" s="82" t="n">
        <v>1</v>
      </c>
      <c r="E1425" s="98" t="n">
        <v>100</v>
      </c>
      <c r="F1425" s="88" t="n">
        <v>49.74</v>
      </c>
      <c r="G1425" s="74" t="n">
        <v>8456</v>
      </c>
      <c r="H1425" s="75" t="s">
        <v>919</v>
      </c>
      <c r="I1425" s="82"/>
      <c r="J1425" s="84" t="s">
        <v>757</v>
      </c>
      <c r="K1425" s="103" t="s">
        <v>758</v>
      </c>
      <c r="L1425" s="228" t="n">
        <v>97</v>
      </c>
      <c r="M1425" s="80" t="n">
        <f aca="false">(D1425*F1425)*B1425</f>
        <v>0</v>
      </c>
    </row>
    <row r="1426" customFormat="false" ht="12.75" hidden="false" customHeight="false" outlineLevel="0" collapsed="false">
      <c r="A1426" s="81" t="n">
        <v>42013</v>
      </c>
      <c r="B1426" s="70"/>
      <c r="C1426" s="82" t="s">
        <v>25</v>
      </c>
      <c r="D1426" s="82" t="n">
        <v>1</v>
      </c>
      <c r="E1426" s="98" t="n">
        <v>100</v>
      </c>
      <c r="F1426" s="88" t="n">
        <v>37.84</v>
      </c>
      <c r="G1426" s="74" t="n">
        <v>6433</v>
      </c>
      <c r="H1426" s="75" t="s">
        <v>919</v>
      </c>
      <c r="I1426" s="82"/>
      <c r="J1426" s="84" t="s">
        <v>1399</v>
      </c>
      <c r="K1426" s="103" t="s">
        <v>758</v>
      </c>
      <c r="L1426" s="228" t="n">
        <v>97</v>
      </c>
      <c r="M1426" s="80" t="n">
        <f aca="false">(D1426*F1426)*B1426</f>
        <v>0</v>
      </c>
    </row>
    <row r="1427" customFormat="false" ht="12.75" hidden="false" customHeight="false" outlineLevel="0" collapsed="false">
      <c r="A1427" s="81" t="n">
        <v>42014</v>
      </c>
      <c r="B1427" s="70"/>
      <c r="C1427" s="82" t="s">
        <v>25</v>
      </c>
      <c r="D1427" s="82" t="n">
        <v>1</v>
      </c>
      <c r="E1427" s="98" t="n">
        <v>100</v>
      </c>
      <c r="F1427" s="88" t="n">
        <v>49.74</v>
      </c>
      <c r="G1427" s="74" t="n">
        <v>8456</v>
      </c>
      <c r="H1427" s="75" t="s">
        <v>919</v>
      </c>
      <c r="I1427" s="82"/>
      <c r="J1427" s="84" t="s">
        <v>760</v>
      </c>
      <c r="K1427" s="103" t="s">
        <v>758</v>
      </c>
      <c r="L1427" s="228" t="n">
        <v>97</v>
      </c>
      <c r="M1427" s="80" t="n">
        <f aca="false">(D1427*F1427)*B1427</f>
        <v>0</v>
      </c>
    </row>
    <row r="1428" customFormat="false" ht="12.75" hidden="false" customHeight="false" outlineLevel="0" collapsed="false">
      <c r="A1428" s="81" t="n">
        <v>42031</v>
      </c>
      <c r="B1428" s="70"/>
      <c r="C1428" s="82" t="s">
        <v>25</v>
      </c>
      <c r="D1428" s="82" t="n">
        <v>1</v>
      </c>
      <c r="E1428" s="98" t="n">
        <v>75</v>
      </c>
      <c r="F1428" s="88" t="n">
        <v>43.68</v>
      </c>
      <c r="G1428" s="74" t="n">
        <v>7426</v>
      </c>
      <c r="H1428" s="75" t="s">
        <v>919</v>
      </c>
      <c r="I1428" s="82"/>
      <c r="J1428" s="84" t="s">
        <v>746</v>
      </c>
      <c r="K1428" s="103" t="s">
        <v>747</v>
      </c>
      <c r="L1428" s="228" t="n">
        <v>97</v>
      </c>
      <c r="M1428" s="80" t="n">
        <f aca="false">(D1428*F1428)*B1428</f>
        <v>0</v>
      </c>
    </row>
    <row r="1429" customFormat="false" ht="12.75" hidden="false" customHeight="false" outlineLevel="0" collapsed="false">
      <c r="A1429" s="81" t="n">
        <v>42032</v>
      </c>
      <c r="B1429" s="70"/>
      <c r="C1429" s="82" t="s">
        <v>25</v>
      </c>
      <c r="D1429" s="82" t="n">
        <v>1</v>
      </c>
      <c r="E1429" s="98" t="n">
        <v>100</v>
      </c>
      <c r="F1429" s="88" t="n">
        <v>33.86</v>
      </c>
      <c r="G1429" s="74" t="n">
        <v>5756</v>
      </c>
      <c r="H1429" s="75" t="s">
        <v>919</v>
      </c>
      <c r="I1429" s="82"/>
      <c r="J1429" s="84" t="s">
        <v>748</v>
      </c>
      <c r="K1429" s="103" t="s">
        <v>92</v>
      </c>
      <c r="L1429" s="228" t="n">
        <v>97</v>
      </c>
      <c r="M1429" s="80" t="n">
        <f aca="false">(D1429*F1429)*B1429</f>
        <v>0</v>
      </c>
    </row>
    <row r="1430" customFormat="false" ht="13.5" hidden="false" customHeight="true" outlineLevel="0" collapsed="false">
      <c r="A1430" s="81" t="n">
        <v>42033</v>
      </c>
      <c r="B1430" s="70"/>
      <c r="C1430" s="82" t="s">
        <v>25</v>
      </c>
      <c r="D1430" s="82" t="n">
        <v>1</v>
      </c>
      <c r="E1430" s="98" t="n">
        <v>100</v>
      </c>
      <c r="F1430" s="88" t="n">
        <v>33.86</v>
      </c>
      <c r="G1430" s="74" t="n">
        <v>5756</v>
      </c>
      <c r="H1430" s="75" t="s">
        <v>919</v>
      </c>
      <c r="I1430" s="82"/>
      <c r="J1430" s="84" t="s">
        <v>1400</v>
      </c>
      <c r="K1430" s="103" t="s">
        <v>92</v>
      </c>
      <c r="L1430" s="228" t="n">
        <v>97</v>
      </c>
      <c r="M1430" s="80" t="n">
        <f aca="false">(D1430*F1430)*B1430</f>
        <v>0</v>
      </c>
    </row>
    <row r="1431" customFormat="false" ht="12.75" hidden="false" customHeight="false" outlineLevel="0" collapsed="false">
      <c r="A1431" s="81" t="n">
        <v>42034</v>
      </c>
      <c r="B1431" s="70"/>
      <c r="C1431" s="82" t="s">
        <v>25</v>
      </c>
      <c r="D1431" s="82" t="n">
        <v>1</v>
      </c>
      <c r="E1431" s="98" t="n">
        <v>100</v>
      </c>
      <c r="F1431" s="88" t="n">
        <v>33.86</v>
      </c>
      <c r="G1431" s="74" t="n">
        <v>5756</v>
      </c>
      <c r="H1431" s="75" t="s">
        <v>919</v>
      </c>
      <c r="I1431" s="82"/>
      <c r="J1431" s="1" t="s">
        <v>1401</v>
      </c>
      <c r="K1431" s="103" t="s">
        <v>92</v>
      </c>
      <c r="L1431" s="228" t="n">
        <v>97</v>
      </c>
      <c r="M1431" s="80" t="n">
        <f aca="false">(D1431*F1431)*B1431</f>
        <v>0</v>
      </c>
    </row>
    <row r="1432" customFormat="false" ht="12.75" hidden="false" customHeight="false" outlineLevel="0" collapsed="false">
      <c r="A1432" s="90" t="n">
        <v>42051</v>
      </c>
      <c r="B1432" s="70"/>
      <c r="C1432" s="82" t="s">
        <v>25</v>
      </c>
      <c r="D1432" s="82" t="n">
        <v>1</v>
      </c>
      <c r="E1432" s="98" t="n">
        <v>50</v>
      </c>
      <c r="F1432" s="88" t="n">
        <v>80.65</v>
      </c>
      <c r="G1432" s="74" t="n">
        <v>13711</v>
      </c>
      <c r="H1432" s="75" t="s">
        <v>919</v>
      </c>
      <c r="I1432" s="119"/>
      <c r="J1432" s="93" t="s">
        <v>1402</v>
      </c>
      <c r="K1432" s="103" t="s">
        <v>747</v>
      </c>
      <c r="L1432" s="117" t="n">
        <v>98</v>
      </c>
      <c r="M1432" s="80" t="n">
        <f aca="false">(D1432*F1432)*B1432</f>
        <v>0</v>
      </c>
    </row>
    <row r="1433" customFormat="false" ht="12.75" hidden="false" customHeight="false" outlineLevel="0" collapsed="false">
      <c r="A1433" s="90" t="n">
        <v>42052</v>
      </c>
      <c r="B1433" s="70"/>
      <c r="C1433" s="82" t="s">
        <v>25</v>
      </c>
      <c r="D1433" s="82" t="n">
        <v>1</v>
      </c>
      <c r="E1433" s="98" t="n">
        <v>50</v>
      </c>
      <c r="F1433" s="88" t="n">
        <v>80.05</v>
      </c>
      <c r="G1433" s="74" t="n">
        <v>13609</v>
      </c>
      <c r="H1433" s="75" t="s">
        <v>919</v>
      </c>
      <c r="I1433" s="119"/>
      <c r="J1433" s="93" t="s">
        <v>1403</v>
      </c>
      <c r="K1433" s="103" t="s">
        <v>1404</v>
      </c>
      <c r="L1433" s="117" t="n">
        <v>98</v>
      </c>
      <c r="M1433" s="80" t="n">
        <f aca="false">(D1433*F1433)*B1433</f>
        <v>0</v>
      </c>
    </row>
    <row r="1434" customFormat="false" ht="13.5" hidden="false" customHeight="true" outlineLevel="0" collapsed="false">
      <c r="A1434" s="90" t="n">
        <v>42053</v>
      </c>
      <c r="B1434" s="70"/>
      <c r="C1434" s="82" t="s">
        <v>25</v>
      </c>
      <c r="D1434" s="82" t="n">
        <v>1</v>
      </c>
      <c r="E1434" s="98" t="n">
        <v>50</v>
      </c>
      <c r="F1434" s="88" t="n">
        <v>33.42</v>
      </c>
      <c r="G1434" s="74" t="n">
        <v>5681</v>
      </c>
      <c r="H1434" s="75" t="s">
        <v>919</v>
      </c>
      <c r="I1434" s="119"/>
      <c r="J1434" s="93" t="s">
        <v>1405</v>
      </c>
      <c r="K1434" s="103" t="s">
        <v>1404</v>
      </c>
      <c r="L1434" s="117" t="n">
        <v>98</v>
      </c>
      <c r="M1434" s="80" t="n">
        <f aca="false">(D1434*F1434)*B1434</f>
        <v>0</v>
      </c>
    </row>
    <row r="1435" customFormat="false" ht="12.75" hidden="false" customHeight="false" outlineLevel="0" collapsed="false">
      <c r="A1435" s="90" t="n">
        <v>42062</v>
      </c>
      <c r="B1435" s="70"/>
      <c r="C1435" s="82" t="s">
        <v>25</v>
      </c>
      <c r="D1435" s="82" t="n">
        <v>1</v>
      </c>
      <c r="E1435" s="98" t="n">
        <v>20</v>
      </c>
      <c r="F1435" s="88" t="n">
        <v>24.2</v>
      </c>
      <c r="G1435" s="74" t="n">
        <v>4114</v>
      </c>
      <c r="H1435" s="75" t="s">
        <v>919</v>
      </c>
      <c r="I1435" s="119" t="s">
        <v>1406</v>
      </c>
      <c r="J1435" s="93" t="s">
        <v>1407</v>
      </c>
      <c r="K1435" s="103" t="s">
        <v>62</v>
      </c>
      <c r="L1435" s="117" t="n">
        <v>98</v>
      </c>
      <c r="M1435" s="80" t="n">
        <f aca="false">(D1435*F1435)*B1435</f>
        <v>0</v>
      </c>
    </row>
    <row r="1436" customFormat="false" ht="12.75" hidden="false" customHeight="false" outlineLevel="0" collapsed="false">
      <c r="A1436" s="90" t="n">
        <v>42072</v>
      </c>
      <c r="B1436" s="70"/>
      <c r="C1436" s="82" t="s">
        <v>25</v>
      </c>
      <c r="D1436" s="82" t="n">
        <v>1</v>
      </c>
      <c r="E1436" s="98" t="n">
        <v>150</v>
      </c>
      <c r="F1436" s="88" t="n">
        <v>14.6</v>
      </c>
      <c r="G1436" s="74" t="n">
        <v>2482</v>
      </c>
      <c r="H1436" s="75" t="s">
        <v>919</v>
      </c>
      <c r="I1436" s="119"/>
      <c r="J1436" s="93" t="s">
        <v>1408</v>
      </c>
      <c r="K1436" s="103" t="s">
        <v>715</v>
      </c>
      <c r="L1436" s="117" t="n">
        <v>98</v>
      </c>
      <c r="M1436" s="80" t="n">
        <f aca="false">(D1436*F1436)*B1436</f>
        <v>0</v>
      </c>
    </row>
    <row r="1437" customFormat="false" ht="12.75" hidden="false" customHeight="false" outlineLevel="0" collapsed="false">
      <c r="A1437" s="90" t="n">
        <v>42073</v>
      </c>
      <c r="B1437" s="70"/>
      <c r="C1437" s="82" t="s">
        <v>25</v>
      </c>
      <c r="D1437" s="82" t="n">
        <v>1</v>
      </c>
      <c r="E1437" s="98" t="n">
        <v>200</v>
      </c>
      <c r="F1437" s="88" t="n">
        <v>50.1</v>
      </c>
      <c r="G1437" s="74" t="n">
        <v>8517</v>
      </c>
      <c r="H1437" s="75" t="s">
        <v>919</v>
      </c>
      <c r="I1437" s="119"/>
      <c r="J1437" s="93" t="s">
        <v>1409</v>
      </c>
      <c r="K1437" s="103" t="s">
        <v>404</v>
      </c>
      <c r="L1437" s="117" t="n">
        <v>98</v>
      </c>
      <c r="M1437" s="80" t="n">
        <f aca="false">(D1437*F1437)*B1437</f>
        <v>0</v>
      </c>
    </row>
    <row r="1438" customFormat="false" ht="12.75" hidden="false" customHeight="false" outlineLevel="0" collapsed="false">
      <c r="A1438" s="232" t="n">
        <v>42074</v>
      </c>
      <c r="B1438" s="70"/>
      <c r="C1438" s="105" t="s">
        <v>25</v>
      </c>
      <c r="D1438" s="105" t="n">
        <v>1</v>
      </c>
      <c r="E1438" s="219" t="n">
        <v>200</v>
      </c>
      <c r="F1438" s="145" t="n">
        <v>14.96</v>
      </c>
      <c r="G1438" s="74" t="n">
        <v>2543</v>
      </c>
      <c r="H1438" s="75" t="s">
        <v>919</v>
      </c>
      <c r="I1438" s="146"/>
      <c r="J1438" s="134" t="s">
        <v>1410</v>
      </c>
      <c r="K1438" s="147" t="s">
        <v>404</v>
      </c>
      <c r="L1438" s="117" t="n">
        <v>98</v>
      </c>
      <c r="M1438" s="80" t="n">
        <f aca="false">(D1438*F1438)*B1438</f>
        <v>0</v>
      </c>
    </row>
    <row r="1439" customFormat="false" ht="12.75" hidden="false" customHeight="false" outlineLevel="0" collapsed="false">
      <c r="A1439" s="232" t="n">
        <v>42081</v>
      </c>
      <c r="B1439" s="115"/>
      <c r="C1439" s="105" t="s">
        <v>25</v>
      </c>
      <c r="D1439" s="105" t="n">
        <v>1</v>
      </c>
      <c r="E1439" s="219" t="n">
        <v>300</v>
      </c>
      <c r="F1439" s="88" t="n">
        <v>17.41</v>
      </c>
      <c r="G1439" s="74" t="n">
        <v>2960</v>
      </c>
      <c r="H1439" s="75" t="s">
        <v>919</v>
      </c>
      <c r="I1439" s="146"/>
      <c r="J1439" s="134" t="s">
        <v>1151</v>
      </c>
      <c r="K1439" s="147" t="s">
        <v>78</v>
      </c>
      <c r="L1439" s="117" t="n">
        <v>98</v>
      </c>
      <c r="M1439" s="80" t="n">
        <f aca="false">(D1439*F1439)*B1439</f>
        <v>0</v>
      </c>
    </row>
    <row r="1440" customFormat="false" ht="12.75" hidden="false" customHeight="false" outlineLevel="0" collapsed="false">
      <c r="A1440" s="90" t="n">
        <v>42082</v>
      </c>
      <c r="B1440" s="115"/>
      <c r="C1440" s="82" t="s">
        <v>25</v>
      </c>
      <c r="D1440" s="82" t="n">
        <v>1</v>
      </c>
      <c r="E1440" s="98" t="n">
        <v>300</v>
      </c>
      <c r="F1440" s="88" t="n">
        <v>19.69</v>
      </c>
      <c r="G1440" s="74" t="n">
        <v>3347</v>
      </c>
      <c r="H1440" s="75" t="s">
        <v>919</v>
      </c>
      <c r="I1440" s="119"/>
      <c r="J1440" s="93" t="s">
        <v>781</v>
      </c>
      <c r="K1440" s="103" t="s">
        <v>78</v>
      </c>
      <c r="L1440" s="117" t="n">
        <v>98</v>
      </c>
      <c r="M1440" s="80" t="n">
        <f aca="false">(D1440*F1440)*B1440</f>
        <v>0</v>
      </c>
    </row>
    <row r="1441" customFormat="false" ht="12.75" hidden="false" customHeight="false" outlineLevel="0" collapsed="false">
      <c r="A1441" s="232" t="n">
        <v>42083</v>
      </c>
      <c r="B1441" s="115"/>
      <c r="C1441" s="105" t="s">
        <v>25</v>
      </c>
      <c r="D1441" s="105" t="n">
        <v>1</v>
      </c>
      <c r="E1441" s="219" t="n">
        <v>300</v>
      </c>
      <c r="F1441" s="88" t="n">
        <v>18.37</v>
      </c>
      <c r="G1441" s="74" t="n">
        <v>3123</v>
      </c>
      <c r="H1441" s="75" t="s">
        <v>919</v>
      </c>
      <c r="I1441" s="146"/>
      <c r="J1441" s="134" t="s">
        <v>1411</v>
      </c>
      <c r="K1441" s="147" t="s">
        <v>404</v>
      </c>
      <c r="L1441" s="117" t="n">
        <v>98</v>
      </c>
      <c r="M1441" s="80" t="n">
        <f aca="false">(D1441*F1441)*B1441</f>
        <v>0</v>
      </c>
    </row>
    <row r="1442" customFormat="false" ht="12.75" hidden="false" customHeight="false" outlineLevel="0" collapsed="false">
      <c r="A1442" s="232" t="n">
        <v>42084</v>
      </c>
      <c r="B1442" s="115"/>
      <c r="C1442" s="105" t="s">
        <v>25</v>
      </c>
      <c r="D1442" s="105" t="n">
        <v>1</v>
      </c>
      <c r="E1442" s="219" t="n">
        <v>300</v>
      </c>
      <c r="F1442" s="88" t="n">
        <v>29.28</v>
      </c>
      <c r="G1442" s="74" t="n">
        <v>4978</v>
      </c>
      <c r="H1442" s="75" t="s">
        <v>919</v>
      </c>
      <c r="I1442" s="146"/>
      <c r="J1442" s="134" t="s">
        <v>783</v>
      </c>
      <c r="K1442" s="147" t="s">
        <v>404</v>
      </c>
      <c r="L1442" s="117" t="n">
        <v>98</v>
      </c>
      <c r="M1442" s="80" t="n">
        <f aca="false">(D1442*F1442)*B1442</f>
        <v>0</v>
      </c>
    </row>
    <row r="1443" customFormat="false" ht="12.75" hidden="false" customHeight="false" outlineLevel="0" collapsed="false">
      <c r="A1443" s="226"/>
      <c r="B1443" s="81"/>
      <c r="C1443" s="91"/>
      <c r="D1443" s="83" t="n">
        <f aca="false">SUM(B1021:B1442)/4</f>
        <v>0</v>
      </c>
      <c r="E1443" s="91"/>
      <c r="F1443" s="67"/>
      <c r="G1443" s="74" t="n">
        <v>0</v>
      </c>
      <c r="H1443" s="100"/>
      <c r="I1443" s="91"/>
      <c r="J1443" s="93"/>
      <c r="K1443" s="92"/>
      <c r="L1443" s="131"/>
      <c r="M1443" s="97" t="s">
        <v>4</v>
      </c>
    </row>
    <row r="1444" customFormat="false" ht="18" hidden="false" customHeight="false" outlineLevel="0" collapsed="false">
      <c r="A1444" s="231"/>
      <c r="B1444" s="81"/>
      <c r="C1444" s="91"/>
      <c r="D1444" s="62"/>
      <c r="E1444" s="61"/>
      <c r="F1444" s="93"/>
      <c r="G1444" s="74"/>
      <c r="H1444" s="94"/>
      <c r="I1444" s="127" t="s">
        <v>1165</v>
      </c>
      <c r="J1444" s="66"/>
      <c r="K1444" s="91"/>
      <c r="L1444" s="67"/>
      <c r="M1444" s="68" t="s">
        <v>4</v>
      </c>
    </row>
    <row r="1445" customFormat="false" ht="12.75" hidden="false" customHeight="false" outlineLevel="0" collapsed="false">
      <c r="A1445" s="226"/>
      <c r="B1445" s="81"/>
      <c r="C1445" s="91"/>
      <c r="D1445" s="61"/>
      <c r="E1445" s="91"/>
      <c r="F1445" s="67"/>
      <c r="G1445" s="74" t="n">
        <v>0</v>
      </c>
      <c r="H1445" s="100"/>
      <c r="I1445" s="61"/>
      <c r="J1445" s="63" t="s">
        <v>1412</v>
      </c>
      <c r="K1445" s="62"/>
      <c r="L1445" s="131"/>
      <c r="M1445" s="97" t="s">
        <v>4</v>
      </c>
    </row>
    <row r="1446" customFormat="false" ht="12.75" hidden="false" customHeight="false" outlineLevel="0" collapsed="false">
      <c r="A1446" s="135" t="n">
        <v>50031</v>
      </c>
      <c r="B1446" s="70"/>
      <c r="C1446" s="71" t="s">
        <v>25</v>
      </c>
      <c r="D1446" s="71" t="n">
        <v>1</v>
      </c>
      <c r="E1446" s="72" t="n">
        <v>175</v>
      </c>
      <c r="F1446" s="73" t="n">
        <v>13.92</v>
      </c>
      <c r="G1446" s="74" t="n">
        <v>2366</v>
      </c>
      <c r="H1446" s="75" t="s">
        <v>919</v>
      </c>
      <c r="I1446" s="71"/>
      <c r="J1446" s="116" t="s">
        <v>1413</v>
      </c>
      <c r="K1446" s="78" t="s">
        <v>776</v>
      </c>
      <c r="L1446" s="117" t="n">
        <v>98</v>
      </c>
      <c r="M1446" s="80" t="n">
        <f aca="false">(D1446*F1446)*B1446</f>
        <v>0</v>
      </c>
    </row>
    <row r="1447" customFormat="false" ht="12.75" hidden="false" customHeight="false" outlineLevel="0" collapsed="false">
      <c r="A1447" s="81" t="n">
        <v>50032</v>
      </c>
      <c r="B1447" s="70"/>
      <c r="C1447" s="82" t="s">
        <v>25</v>
      </c>
      <c r="D1447" s="82" t="n">
        <v>1</v>
      </c>
      <c r="E1447" s="72" t="n">
        <v>175</v>
      </c>
      <c r="F1447" s="73" t="n">
        <v>10.68</v>
      </c>
      <c r="G1447" s="74" t="n">
        <v>1816</v>
      </c>
      <c r="H1447" s="75" t="s">
        <v>919</v>
      </c>
      <c r="I1447" s="82"/>
      <c r="J1447" s="93" t="s">
        <v>1414</v>
      </c>
      <c r="K1447" s="103" t="s">
        <v>776</v>
      </c>
      <c r="L1447" s="117" t="n">
        <v>98</v>
      </c>
      <c r="M1447" s="80" t="n">
        <f aca="false">(D1447*F1447)*B1447</f>
        <v>0</v>
      </c>
    </row>
    <row r="1448" customFormat="false" ht="12.75" hidden="false" customHeight="false" outlineLevel="0" collapsed="false">
      <c r="A1448" s="81" t="n">
        <v>50033</v>
      </c>
      <c r="B1448" s="70"/>
      <c r="C1448" s="82" t="s">
        <v>25</v>
      </c>
      <c r="D1448" s="82" t="n">
        <v>1</v>
      </c>
      <c r="E1448" s="72" t="n">
        <v>175</v>
      </c>
      <c r="F1448" s="73" t="n">
        <v>10.68</v>
      </c>
      <c r="G1448" s="74" t="n">
        <v>1816</v>
      </c>
      <c r="H1448" s="75" t="s">
        <v>919</v>
      </c>
      <c r="I1448" s="82"/>
      <c r="J1448" s="93" t="s">
        <v>1415</v>
      </c>
      <c r="K1448" s="103" t="s">
        <v>776</v>
      </c>
      <c r="L1448" s="117" t="n">
        <v>98</v>
      </c>
      <c r="M1448" s="80" t="n">
        <f aca="false">(D1448*F1448)*B1448</f>
        <v>0</v>
      </c>
    </row>
    <row r="1449" customFormat="false" ht="12.75" hidden="false" customHeight="false" outlineLevel="0" collapsed="false">
      <c r="A1449" s="81" t="n">
        <v>50034</v>
      </c>
      <c r="B1449" s="70"/>
      <c r="C1449" s="82" t="s">
        <v>25</v>
      </c>
      <c r="D1449" s="82" t="n">
        <v>1</v>
      </c>
      <c r="E1449" s="72" t="n">
        <v>175</v>
      </c>
      <c r="F1449" s="73" t="n">
        <v>13.92</v>
      </c>
      <c r="G1449" s="74" t="n">
        <v>2366</v>
      </c>
      <c r="H1449" s="75" t="s">
        <v>919</v>
      </c>
      <c r="I1449" s="82"/>
      <c r="J1449" s="93" t="s">
        <v>1416</v>
      </c>
      <c r="K1449" s="103" t="s">
        <v>776</v>
      </c>
      <c r="L1449" s="117" t="n">
        <v>98</v>
      </c>
      <c r="M1449" s="80" t="n">
        <f aca="false">(D1449*F1449)*B1449</f>
        <v>0</v>
      </c>
    </row>
    <row r="1450" customFormat="false" ht="12.75" hidden="false" customHeight="false" outlineLevel="0" collapsed="false">
      <c r="A1450" s="81" t="n">
        <v>50035</v>
      </c>
      <c r="B1450" s="70"/>
      <c r="C1450" s="82" t="s">
        <v>25</v>
      </c>
      <c r="D1450" s="82" t="n">
        <v>1</v>
      </c>
      <c r="E1450" s="72" t="n">
        <v>175</v>
      </c>
      <c r="F1450" s="73" t="n">
        <v>10.38</v>
      </c>
      <c r="G1450" s="74" t="n">
        <v>1765</v>
      </c>
      <c r="H1450" s="75" t="s">
        <v>919</v>
      </c>
      <c r="I1450" s="82"/>
      <c r="J1450" s="93" t="s">
        <v>1417</v>
      </c>
      <c r="K1450" s="103" t="s">
        <v>776</v>
      </c>
      <c r="L1450" s="117" t="n">
        <v>98</v>
      </c>
      <c r="M1450" s="80" t="n">
        <f aca="false">(D1450*F1450)*B1450</f>
        <v>0</v>
      </c>
    </row>
    <row r="1451" customFormat="false" ht="12.75" hidden="false" customHeight="false" outlineLevel="0" collapsed="false">
      <c r="A1451" s="230" t="n">
        <v>50036</v>
      </c>
      <c r="B1451" s="70"/>
      <c r="C1451" s="105" t="s">
        <v>25</v>
      </c>
      <c r="D1451" s="105" t="n">
        <v>1</v>
      </c>
      <c r="E1451" s="72" t="n">
        <v>175</v>
      </c>
      <c r="F1451" s="73" t="n">
        <v>10.68</v>
      </c>
      <c r="G1451" s="74" t="n">
        <v>1816</v>
      </c>
      <c r="H1451" s="75" t="s">
        <v>919</v>
      </c>
      <c r="I1451" s="105"/>
      <c r="J1451" s="134" t="s">
        <v>401</v>
      </c>
      <c r="K1451" s="147" t="s">
        <v>776</v>
      </c>
      <c r="L1451" s="117" t="n">
        <v>98</v>
      </c>
      <c r="M1451" s="80" t="n">
        <f aca="false">(D1451*F1451)*B1451</f>
        <v>0</v>
      </c>
    </row>
    <row r="1452" customFormat="false" ht="12.75" hidden="false" customHeight="false" outlineLevel="0" collapsed="false">
      <c r="A1452" s="226"/>
      <c r="B1452" s="81"/>
      <c r="C1452" s="91"/>
      <c r="D1452" s="61"/>
      <c r="E1452" s="91"/>
      <c r="F1452" s="67"/>
      <c r="G1452" s="74" t="n">
        <v>0</v>
      </c>
      <c r="H1452" s="100"/>
      <c r="I1452" s="61"/>
      <c r="J1452" s="63" t="s">
        <v>1418</v>
      </c>
      <c r="K1452" s="62"/>
      <c r="L1452" s="131"/>
      <c r="M1452" s="97" t="s">
        <v>4</v>
      </c>
    </row>
    <row r="1453" customFormat="false" ht="12.75" hidden="false" customHeight="false" outlineLevel="0" collapsed="false">
      <c r="A1453" s="135" t="n">
        <v>50051</v>
      </c>
      <c r="B1453" s="115"/>
      <c r="C1453" s="71" t="s">
        <v>25</v>
      </c>
      <c r="D1453" s="71" t="n">
        <v>1</v>
      </c>
      <c r="E1453" s="72" t="n">
        <v>300</v>
      </c>
      <c r="F1453" s="73" t="n">
        <v>19.86</v>
      </c>
      <c r="G1453" s="74" t="n">
        <v>3376</v>
      </c>
      <c r="H1453" s="75" t="s">
        <v>919</v>
      </c>
      <c r="I1453" s="76" t="s">
        <v>172</v>
      </c>
      <c r="J1453" s="116" t="s">
        <v>1089</v>
      </c>
      <c r="K1453" s="78" t="s">
        <v>204</v>
      </c>
      <c r="L1453" s="117" t="n">
        <v>99</v>
      </c>
      <c r="M1453" s="80" t="n">
        <f aca="false">(D1453*F1453)*B1453</f>
        <v>0</v>
      </c>
    </row>
    <row r="1454" customFormat="false" ht="12.75" hidden="false" customHeight="false" outlineLevel="0" collapsed="false">
      <c r="A1454" s="81" t="n">
        <v>50052</v>
      </c>
      <c r="B1454" s="115"/>
      <c r="C1454" s="82" t="s">
        <v>25</v>
      </c>
      <c r="D1454" s="82" t="n">
        <v>1</v>
      </c>
      <c r="E1454" s="72" t="n">
        <v>300</v>
      </c>
      <c r="F1454" s="88" t="n">
        <v>36.25</v>
      </c>
      <c r="G1454" s="74" t="n">
        <v>6163</v>
      </c>
      <c r="H1454" s="75" t="s">
        <v>919</v>
      </c>
      <c r="I1454" s="119" t="s">
        <v>172</v>
      </c>
      <c r="J1454" s="93" t="s">
        <v>1419</v>
      </c>
      <c r="K1454" s="78" t="s">
        <v>204</v>
      </c>
      <c r="L1454" s="117" t="n">
        <v>99</v>
      </c>
      <c r="M1454" s="80" t="n">
        <f aca="false">(D1454*F1454)*B1454</f>
        <v>0</v>
      </c>
    </row>
    <row r="1455" customFormat="false" ht="12.75" hidden="false" customHeight="false" outlineLevel="0" collapsed="false">
      <c r="A1455" s="81" t="n">
        <v>50053</v>
      </c>
      <c r="B1455" s="115"/>
      <c r="C1455" s="82" t="s">
        <v>25</v>
      </c>
      <c r="D1455" s="82" t="n">
        <v>1</v>
      </c>
      <c r="E1455" s="72" t="n">
        <v>300</v>
      </c>
      <c r="F1455" s="88" t="n">
        <v>20.92</v>
      </c>
      <c r="G1455" s="74" t="n">
        <v>3556</v>
      </c>
      <c r="H1455" s="75" t="s">
        <v>919</v>
      </c>
      <c r="I1455" s="119" t="s">
        <v>172</v>
      </c>
      <c r="J1455" s="93" t="s">
        <v>77</v>
      </c>
      <c r="K1455" s="78" t="s">
        <v>204</v>
      </c>
      <c r="L1455" s="117" t="n">
        <v>99</v>
      </c>
      <c r="M1455" s="80" t="n">
        <f aca="false">(D1455*F1455)*B1455</f>
        <v>0</v>
      </c>
    </row>
    <row r="1456" customFormat="false" ht="12.75" hidden="false" customHeight="false" outlineLevel="0" collapsed="false">
      <c r="A1456" s="81" t="n">
        <v>50054</v>
      </c>
      <c r="B1456" s="115"/>
      <c r="C1456" s="82" t="s">
        <v>25</v>
      </c>
      <c r="D1456" s="82" t="n">
        <v>1</v>
      </c>
      <c r="E1456" s="72" t="n">
        <v>300</v>
      </c>
      <c r="F1456" s="88" t="n">
        <v>16.59</v>
      </c>
      <c r="G1456" s="74" t="n">
        <v>2820</v>
      </c>
      <c r="H1456" s="75" t="s">
        <v>919</v>
      </c>
      <c r="I1456" s="119" t="s">
        <v>172</v>
      </c>
      <c r="J1456" s="93" t="s">
        <v>909</v>
      </c>
      <c r="K1456" s="78" t="s">
        <v>204</v>
      </c>
      <c r="L1456" s="117" t="n">
        <v>99</v>
      </c>
      <c r="M1456" s="80" t="n">
        <f aca="false">(D1456*F1456)*B1456</f>
        <v>0</v>
      </c>
    </row>
    <row r="1457" customFormat="false" ht="12.75" hidden="false" customHeight="false" outlineLevel="0" collapsed="false">
      <c r="A1457" s="81" t="n">
        <v>50055</v>
      </c>
      <c r="B1457" s="115"/>
      <c r="C1457" s="82" t="s">
        <v>25</v>
      </c>
      <c r="D1457" s="82" t="n">
        <v>1</v>
      </c>
      <c r="E1457" s="72" t="n">
        <v>300</v>
      </c>
      <c r="F1457" s="88" t="n">
        <v>19.86</v>
      </c>
      <c r="G1457" s="74" t="n">
        <v>3376</v>
      </c>
      <c r="H1457" s="75" t="s">
        <v>919</v>
      </c>
      <c r="I1457" s="119" t="s">
        <v>172</v>
      </c>
      <c r="J1457" s="93" t="s">
        <v>700</v>
      </c>
      <c r="K1457" s="78" t="s">
        <v>204</v>
      </c>
      <c r="L1457" s="117" t="n">
        <v>99</v>
      </c>
      <c r="M1457" s="80" t="n">
        <f aca="false">(D1457*F1457)*B1457</f>
        <v>0</v>
      </c>
    </row>
    <row r="1458" customFormat="false" ht="12.75" hidden="false" customHeight="false" outlineLevel="0" collapsed="false">
      <c r="A1458" s="81" t="n">
        <v>50056</v>
      </c>
      <c r="B1458" s="115"/>
      <c r="C1458" s="82" t="s">
        <v>25</v>
      </c>
      <c r="D1458" s="82" t="n">
        <v>1</v>
      </c>
      <c r="E1458" s="72" t="n">
        <v>300</v>
      </c>
      <c r="F1458" s="88" t="n">
        <v>19.86</v>
      </c>
      <c r="G1458" s="74" t="n">
        <v>3376</v>
      </c>
      <c r="H1458" s="75" t="s">
        <v>919</v>
      </c>
      <c r="I1458" s="119" t="s">
        <v>172</v>
      </c>
      <c r="J1458" s="93" t="s">
        <v>278</v>
      </c>
      <c r="K1458" s="78" t="s">
        <v>204</v>
      </c>
      <c r="L1458" s="117" t="n">
        <v>99</v>
      </c>
      <c r="M1458" s="80" t="n">
        <f aca="false">(D1458*F1458)*B1458</f>
        <v>0</v>
      </c>
    </row>
    <row r="1459" customFormat="false" ht="12.75" hidden="false" customHeight="false" outlineLevel="0" collapsed="false">
      <c r="A1459" s="226"/>
      <c r="B1459" s="81"/>
      <c r="C1459" s="91"/>
      <c r="D1459" s="61"/>
      <c r="E1459" s="91"/>
      <c r="F1459" s="67"/>
      <c r="G1459" s="74" t="n">
        <v>0</v>
      </c>
      <c r="H1459" s="100"/>
      <c r="I1459" s="61"/>
      <c r="J1459" s="63" t="s">
        <v>1420</v>
      </c>
      <c r="K1459" s="62"/>
      <c r="L1459" s="131"/>
      <c r="M1459" s="97" t="s">
        <v>4</v>
      </c>
    </row>
    <row r="1460" customFormat="false" ht="12.75" hidden="false" customHeight="false" outlineLevel="0" collapsed="false">
      <c r="A1460" s="135" t="n">
        <v>50061</v>
      </c>
      <c r="B1460" s="115"/>
      <c r="C1460" s="71" t="s">
        <v>25</v>
      </c>
      <c r="D1460" s="71" t="n">
        <v>1</v>
      </c>
      <c r="E1460" s="72" t="n">
        <v>250</v>
      </c>
      <c r="F1460" s="73" t="n">
        <v>24.73</v>
      </c>
      <c r="G1460" s="74" t="n">
        <v>4204</v>
      </c>
      <c r="H1460" s="75" t="s">
        <v>919</v>
      </c>
      <c r="I1460" s="76" t="s">
        <v>172</v>
      </c>
      <c r="J1460" s="116" t="s">
        <v>1089</v>
      </c>
      <c r="K1460" s="78" t="s">
        <v>776</v>
      </c>
      <c r="L1460" s="117" t="n">
        <v>99</v>
      </c>
      <c r="M1460" s="80" t="n">
        <f aca="false">(D1460*F1460)*B1460</f>
        <v>0</v>
      </c>
    </row>
    <row r="1461" customFormat="false" ht="12.75" hidden="false" customHeight="false" outlineLevel="0" collapsed="false">
      <c r="A1461" s="81" t="n">
        <v>50062</v>
      </c>
      <c r="B1461" s="115"/>
      <c r="C1461" s="82" t="s">
        <v>25</v>
      </c>
      <c r="D1461" s="82" t="n">
        <v>1</v>
      </c>
      <c r="E1461" s="72" t="n">
        <v>250</v>
      </c>
      <c r="F1461" s="88" t="n">
        <v>34.47</v>
      </c>
      <c r="G1461" s="74" t="n">
        <v>5860</v>
      </c>
      <c r="H1461" s="75" t="s">
        <v>919</v>
      </c>
      <c r="I1461" s="119" t="s">
        <v>172</v>
      </c>
      <c r="J1461" s="93" t="s">
        <v>1419</v>
      </c>
      <c r="K1461" s="103" t="s">
        <v>776</v>
      </c>
      <c r="L1461" s="117" t="n">
        <v>99</v>
      </c>
      <c r="M1461" s="80" t="n">
        <f aca="false">(D1461*F1461)*B1461</f>
        <v>0</v>
      </c>
    </row>
    <row r="1462" customFormat="false" ht="12.75" hidden="false" customHeight="false" outlineLevel="0" collapsed="false">
      <c r="A1462" s="81" t="n">
        <v>50063</v>
      </c>
      <c r="B1462" s="115"/>
      <c r="C1462" s="82" t="s">
        <v>25</v>
      </c>
      <c r="D1462" s="82" t="n">
        <v>1</v>
      </c>
      <c r="E1462" s="72" t="n">
        <v>250</v>
      </c>
      <c r="F1462" s="88" t="n">
        <v>26.72</v>
      </c>
      <c r="G1462" s="74" t="n">
        <v>4542</v>
      </c>
      <c r="H1462" s="75" t="s">
        <v>919</v>
      </c>
      <c r="I1462" s="119" t="s">
        <v>172</v>
      </c>
      <c r="J1462" s="93" t="s">
        <v>77</v>
      </c>
      <c r="K1462" s="103" t="s">
        <v>776</v>
      </c>
      <c r="L1462" s="117" t="n">
        <v>99</v>
      </c>
      <c r="M1462" s="80" t="n">
        <f aca="false">(D1462*F1462)*B1462</f>
        <v>0</v>
      </c>
    </row>
    <row r="1463" customFormat="false" ht="12.75" hidden="false" customHeight="false" outlineLevel="0" collapsed="false">
      <c r="A1463" s="81" t="n">
        <v>50064</v>
      </c>
      <c r="B1463" s="115"/>
      <c r="C1463" s="82" t="s">
        <v>25</v>
      </c>
      <c r="D1463" s="82" t="n">
        <v>1</v>
      </c>
      <c r="E1463" s="72" t="n">
        <v>250</v>
      </c>
      <c r="F1463" s="88" t="n">
        <v>20.73</v>
      </c>
      <c r="G1463" s="74" t="n">
        <v>3524</v>
      </c>
      <c r="H1463" s="75" t="s">
        <v>919</v>
      </c>
      <c r="I1463" s="119" t="s">
        <v>172</v>
      </c>
      <c r="J1463" s="93" t="s">
        <v>909</v>
      </c>
      <c r="K1463" s="103" t="s">
        <v>776</v>
      </c>
      <c r="L1463" s="117" t="n">
        <v>99</v>
      </c>
      <c r="M1463" s="80" t="n">
        <f aca="false">(D1463*F1463)*B1463</f>
        <v>0</v>
      </c>
    </row>
    <row r="1464" customFormat="false" ht="12.75" hidden="false" customHeight="false" outlineLevel="0" collapsed="false">
      <c r="A1464" s="81" t="n">
        <v>50065</v>
      </c>
      <c r="B1464" s="115"/>
      <c r="C1464" s="82" t="s">
        <v>25</v>
      </c>
      <c r="D1464" s="82" t="n">
        <v>1</v>
      </c>
      <c r="E1464" s="72" t="n">
        <v>250</v>
      </c>
      <c r="F1464" s="88" t="n">
        <v>26.72</v>
      </c>
      <c r="G1464" s="74" t="n">
        <v>4542</v>
      </c>
      <c r="H1464" s="75" t="s">
        <v>919</v>
      </c>
      <c r="I1464" s="119" t="s">
        <v>172</v>
      </c>
      <c r="J1464" s="93" t="s">
        <v>700</v>
      </c>
      <c r="K1464" s="103" t="s">
        <v>776</v>
      </c>
      <c r="L1464" s="117" t="n">
        <v>99</v>
      </c>
      <c r="M1464" s="80" t="n">
        <f aca="false">(D1464*F1464)*B1464</f>
        <v>0</v>
      </c>
    </row>
    <row r="1465" customFormat="false" ht="12.75" hidden="false" customHeight="false" outlineLevel="0" collapsed="false">
      <c r="A1465" s="81" t="n">
        <v>50066</v>
      </c>
      <c r="B1465" s="115"/>
      <c r="C1465" s="82" t="s">
        <v>25</v>
      </c>
      <c r="D1465" s="82" t="n">
        <v>1</v>
      </c>
      <c r="E1465" s="72" t="n">
        <v>250</v>
      </c>
      <c r="F1465" s="88" t="n">
        <v>26.72</v>
      </c>
      <c r="G1465" s="74" t="n">
        <v>4542</v>
      </c>
      <c r="H1465" s="75" t="s">
        <v>919</v>
      </c>
      <c r="I1465" s="119" t="s">
        <v>172</v>
      </c>
      <c r="J1465" s="93" t="s">
        <v>278</v>
      </c>
      <c r="K1465" s="103" t="s">
        <v>776</v>
      </c>
      <c r="L1465" s="117" t="n">
        <v>99</v>
      </c>
      <c r="M1465" s="80" t="n">
        <f aca="false">(D1465*F1465)*B1465</f>
        <v>0</v>
      </c>
    </row>
    <row r="1466" customFormat="false" ht="12.75" hidden="false" customHeight="false" outlineLevel="0" collapsed="false">
      <c r="A1466" s="226"/>
      <c r="B1466" s="81"/>
      <c r="C1466" s="91"/>
      <c r="D1466" s="61"/>
      <c r="E1466" s="91"/>
      <c r="F1466" s="67"/>
      <c r="G1466" s="74" t="n">
        <v>0</v>
      </c>
      <c r="H1466" s="100"/>
      <c r="I1466" s="61"/>
      <c r="J1466" s="63" t="s">
        <v>1421</v>
      </c>
      <c r="K1466" s="62"/>
      <c r="L1466" s="131"/>
      <c r="M1466" s="97" t="s">
        <v>4</v>
      </c>
    </row>
    <row r="1467" customFormat="false" ht="12.75" hidden="false" customHeight="false" outlineLevel="0" collapsed="false">
      <c r="A1467" s="81" t="n">
        <v>50081</v>
      </c>
      <c r="B1467" s="115"/>
      <c r="C1467" s="82" t="s">
        <v>25</v>
      </c>
      <c r="D1467" s="82" t="n">
        <v>1</v>
      </c>
      <c r="E1467" s="98" t="n">
        <v>300</v>
      </c>
      <c r="F1467" s="88" t="n">
        <v>11.44</v>
      </c>
      <c r="G1467" s="74" t="n">
        <v>1945</v>
      </c>
      <c r="H1467" s="75" t="s">
        <v>919</v>
      </c>
      <c r="I1467" s="119" t="s">
        <v>385</v>
      </c>
      <c r="J1467" s="93" t="s">
        <v>198</v>
      </c>
      <c r="K1467" s="103" t="s">
        <v>199</v>
      </c>
      <c r="L1467" s="117" t="n">
        <v>99</v>
      </c>
      <c r="M1467" s="80" t="n">
        <f aca="false">(D1467*F1467)*B1467</f>
        <v>0</v>
      </c>
    </row>
    <row r="1468" customFormat="false" ht="12.75" hidden="false" customHeight="false" outlineLevel="0" collapsed="false">
      <c r="A1468" s="81" t="n">
        <v>50082</v>
      </c>
      <c r="B1468" s="115"/>
      <c r="C1468" s="82" t="s">
        <v>25</v>
      </c>
      <c r="D1468" s="82" t="n">
        <v>1</v>
      </c>
      <c r="E1468" s="98" t="n">
        <v>300</v>
      </c>
      <c r="F1468" s="88" t="n">
        <v>18.65</v>
      </c>
      <c r="G1468" s="74" t="n">
        <v>3171</v>
      </c>
      <c r="H1468" s="75" t="s">
        <v>919</v>
      </c>
      <c r="I1468" s="119" t="s">
        <v>385</v>
      </c>
      <c r="J1468" s="93" t="s">
        <v>1422</v>
      </c>
      <c r="K1468" s="103" t="s">
        <v>199</v>
      </c>
      <c r="L1468" s="117" t="n">
        <v>99</v>
      </c>
      <c r="M1468" s="80" t="n">
        <f aca="false">(D1468*F1468)*B1468</f>
        <v>0</v>
      </c>
    </row>
    <row r="1469" customFormat="false" ht="12.75" hidden="false" customHeight="false" outlineLevel="0" collapsed="false">
      <c r="A1469" s="81" t="n">
        <v>50083</v>
      </c>
      <c r="B1469" s="115"/>
      <c r="C1469" s="82" t="s">
        <v>25</v>
      </c>
      <c r="D1469" s="82" t="n">
        <v>1</v>
      </c>
      <c r="E1469" s="98" t="n">
        <v>300</v>
      </c>
      <c r="F1469" s="88" t="n">
        <v>42.2</v>
      </c>
      <c r="G1469" s="74" t="n">
        <v>7174</v>
      </c>
      <c r="H1469" s="75" t="s">
        <v>919</v>
      </c>
      <c r="I1469" s="119" t="s">
        <v>385</v>
      </c>
      <c r="J1469" s="93" t="s">
        <v>1423</v>
      </c>
      <c r="K1469" s="103" t="s">
        <v>199</v>
      </c>
      <c r="L1469" s="117" t="n">
        <v>99</v>
      </c>
      <c r="M1469" s="80" t="n">
        <f aca="false">(D1469*F1469)*B1469</f>
        <v>0</v>
      </c>
    </row>
    <row r="1470" customFormat="false" ht="12.75" hidden="false" customHeight="false" outlineLevel="0" collapsed="false">
      <c r="A1470" s="81" t="n">
        <v>50084</v>
      </c>
      <c r="B1470" s="115"/>
      <c r="C1470" s="82" t="s">
        <v>25</v>
      </c>
      <c r="D1470" s="82" t="n">
        <v>1</v>
      </c>
      <c r="E1470" s="98" t="n">
        <v>300</v>
      </c>
      <c r="F1470" s="88" t="n">
        <v>15.13</v>
      </c>
      <c r="G1470" s="74" t="n">
        <v>2572</v>
      </c>
      <c r="H1470" s="75" t="s">
        <v>919</v>
      </c>
      <c r="I1470" s="119" t="s">
        <v>385</v>
      </c>
      <c r="J1470" s="93" t="s">
        <v>383</v>
      </c>
      <c r="K1470" s="103" t="s">
        <v>199</v>
      </c>
      <c r="L1470" s="117" t="n">
        <v>99</v>
      </c>
      <c r="M1470" s="80" t="n">
        <f aca="false">(D1470*F1470)*B1470</f>
        <v>0</v>
      </c>
    </row>
    <row r="1471" customFormat="false" ht="12.75" hidden="false" customHeight="false" outlineLevel="0" collapsed="false">
      <c r="A1471" s="81" t="n">
        <v>50085</v>
      </c>
      <c r="B1471" s="115"/>
      <c r="C1471" s="82" t="s">
        <v>25</v>
      </c>
      <c r="D1471" s="82" t="n">
        <v>1</v>
      </c>
      <c r="E1471" s="98" t="n">
        <v>300</v>
      </c>
      <c r="F1471" s="88" t="n">
        <v>32.91</v>
      </c>
      <c r="G1471" s="74" t="n">
        <v>5595</v>
      </c>
      <c r="H1471" s="75" t="s">
        <v>919</v>
      </c>
      <c r="I1471" s="119" t="s">
        <v>385</v>
      </c>
      <c r="J1471" s="93" t="s">
        <v>1424</v>
      </c>
      <c r="K1471" s="103" t="s">
        <v>199</v>
      </c>
      <c r="L1471" s="117" t="n">
        <v>99</v>
      </c>
      <c r="M1471" s="80" t="n">
        <f aca="false">(D1471*F1471)*B1471</f>
        <v>0</v>
      </c>
    </row>
    <row r="1472" customFormat="false" ht="12.75" hidden="false" customHeight="false" outlineLevel="0" collapsed="false">
      <c r="A1472" s="81" t="n">
        <v>50086</v>
      </c>
      <c r="B1472" s="115"/>
      <c r="C1472" s="82" t="s">
        <v>25</v>
      </c>
      <c r="D1472" s="82" t="n">
        <v>1</v>
      </c>
      <c r="E1472" s="98" t="n">
        <v>300</v>
      </c>
      <c r="F1472" s="88" t="n">
        <v>38.63</v>
      </c>
      <c r="G1472" s="74" t="n">
        <v>6567</v>
      </c>
      <c r="H1472" s="75" t="s">
        <v>919</v>
      </c>
      <c r="I1472" s="119" t="s">
        <v>385</v>
      </c>
      <c r="J1472" s="93" t="s">
        <v>1425</v>
      </c>
      <c r="K1472" s="103" t="s">
        <v>199</v>
      </c>
      <c r="L1472" s="117" t="n">
        <v>99</v>
      </c>
      <c r="M1472" s="80" t="n">
        <f aca="false">(D1472*F1472)*B1472</f>
        <v>0</v>
      </c>
    </row>
    <row r="1473" customFormat="false" ht="12.75" hidden="false" customHeight="false" outlineLevel="0" collapsed="false">
      <c r="A1473" s="81" t="n">
        <v>50091</v>
      </c>
      <c r="B1473" s="115"/>
      <c r="C1473" s="82" t="s">
        <v>25</v>
      </c>
      <c r="D1473" s="82" t="n">
        <v>1</v>
      </c>
      <c r="E1473" s="98" t="n">
        <v>300</v>
      </c>
      <c r="F1473" s="88" t="n">
        <v>24.52</v>
      </c>
      <c r="G1473" s="74" t="n">
        <v>4168</v>
      </c>
      <c r="H1473" s="75" t="s">
        <v>919</v>
      </c>
      <c r="I1473" s="119" t="s">
        <v>385</v>
      </c>
      <c r="J1473" s="93" t="s">
        <v>1426</v>
      </c>
      <c r="K1473" s="103" t="s">
        <v>199</v>
      </c>
      <c r="L1473" s="117" t="n">
        <v>99</v>
      </c>
      <c r="M1473" s="80" t="n">
        <f aca="false">(D1473*F1473)*B1473</f>
        <v>0</v>
      </c>
    </row>
    <row r="1474" customFormat="false" ht="12.75" hidden="false" customHeight="false" outlineLevel="0" collapsed="false">
      <c r="A1474" s="81" t="n">
        <v>50092</v>
      </c>
      <c r="B1474" s="115"/>
      <c r="C1474" s="82" t="s">
        <v>25</v>
      </c>
      <c r="D1474" s="82" t="n">
        <v>1</v>
      </c>
      <c r="E1474" s="98" t="n">
        <v>300</v>
      </c>
      <c r="F1474" s="88" t="n">
        <v>24.52</v>
      </c>
      <c r="G1474" s="74" t="n">
        <v>4168</v>
      </c>
      <c r="H1474" s="75" t="s">
        <v>919</v>
      </c>
      <c r="I1474" s="119" t="s">
        <v>385</v>
      </c>
      <c r="J1474" s="93" t="s">
        <v>1427</v>
      </c>
      <c r="K1474" s="103" t="s">
        <v>199</v>
      </c>
      <c r="L1474" s="117" t="n">
        <v>99</v>
      </c>
      <c r="M1474" s="80" t="n">
        <f aca="false">(D1474*F1474)*B1474</f>
        <v>0</v>
      </c>
    </row>
    <row r="1475" customFormat="false" ht="12.75" hidden="false" customHeight="false" outlineLevel="0" collapsed="false">
      <c r="A1475" s="81" t="n">
        <v>50093</v>
      </c>
      <c r="B1475" s="115"/>
      <c r="C1475" s="82" t="s">
        <v>25</v>
      </c>
      <c r="D1475" s="82" t="n">
        <v>1</v>
      </c>
      <c r="E1475" s="98" t="n">
        <v>300</v>
      </c>
      <c r="F1475" s="88" t="n">
        <v>11.69</v>
      </c>
      <c r="G1475" s="74" t="n">
        <v>1987</v>
      </c>
      <c r="H1475" s="75" t="s">
        <v>919</v>
      </c>
      <c r="I1475" s="119" t="s">
        <v>385</v>
      </c>
      <c r="J1475" s="93" t="s">
        <v>1428</v>
      </c>
      <c r="K1475" s="103" t="s">
        <v>199</v>
      </c>
      <c r="L1475" s="117" t="n">
        <v>99</v>
      </c>
      <c r="M1475" s="80" t="n">
        <f aca="false">(D1475*F1475)*B1475</f>
        <v>0</v>
      </c>
    </row>
    <row r="1476" customFormat="false" ht="12.75" hidden="false" customHeight="false" outlineLevel="0" collapsed="false">
      <c r="A1476" s="81" t="n">
        <v>50094</v>
      </c>
      <c r="B1476" s="115"/>
      <c r="C1476" s="82" t="s">
        <v>25</v>
      </c>
      <c r="D1476" s="82" t="n">
        <v>1</v>
      </c>
      <c r="E1476" s="98" t="n">
        <v>300</v>
      </c>
      <c r="F1476" s="88" t="n">
        <v>38.63</v>
      </c>
      <c r="G1476" s="74" t="n">
        <v>6567</v>
      </c>
      <c r="H1476" s="75" t="s">
        <v>919</v>
      </c>
      <c r="I1476" s="119" t="s">
        <v>385</v>
      </c>
      <c r="J1476" s="93" t="s">
        <v>1429</v>
      </c>
      <c r="K1476" s="103" t="s">
        <v>199</v>
      </c>
      <c r="L1476" s="117" t="n">
        <v>99</v>
      </c>
      <c r="M1476" s="80" t="n">
        <f aca="false">(D1476*F1476)*B1476</f>
        <v>0</v>
      </c>
    </row>
    <row r="1477" customFormat="false" ht="12.75" hidden="false" customHeight="false" outlineLevel="0" collapsed="false">
      <c r="A1477" s="81" t="n">
        <v>50095</v>
      </c>
      <c r="B1477" s="115"/>
      <c r="C1477" s="82" t="s">
        <v>25</v>
      </c>
      <c r="D1477" s="82" t="n">
        <v>1</v>
      </c>
      <c r="E1477" s="98" t="n">
        <v>300</v>
      </c>
      <c r="F1477" s="88" t="n">
        <v>42.2</v>
      </c>
      <c r="G1477" s="74" t="n">
        <v>7174</v>
      </c>
      <c r="H1477" s="75" t="s">
        <v>919</v>
      </c>
      <c r="I1477" s="119" t="s">
        <v>385</v>
      </c>
      <c r="J1477" s="93" t="s">
        <v>1430</v>
      </c>
      <c r="K1477" s="103" t="s">
        <v>199</v>
      </c>
      <c r="L1477" s="117" t="n">
        <v>99</v>
      </c>
      <c r="M1477" s="80" t="n">
        <f aca="false">(D1477*F1477)*B1477</f>
        <v>0</v>
      </c>
    </row>
    <row r="1478" customFormat="false" ht="12.75" hidden="false" customHeight="false" outlineLevel="0" collapsed="false">
      <c r="A1478" s="230" t="n">
        <v>50096</v>
      </c>
      <c r="B1478" s="115"/>
      <c r="C1478" s="105" t="s">
        <v>25</v>
      </c>
      <c r="D1478" s="105" t="n">
        <v>1</v>
      </c>
      <c r="E1478" s="98" t="n">
        <v>300</v>
      </c>
      <c r="F1478" s="145" t="n">
        <v>32.91</v>
      </c>
      <c r="G1478" s="74" t="n">
        <v>5595</v>
      </c>
      <c r="H1478" s="75" t="s">
        <v>919</v>
      </c>
      <c r="I1478" s="146" t="s">
        <v>385</v>
      </c>
      <c r="J1478" s="134" t="s">
        <v>1431</v>
      </c>
      <c r="K1478" s="147" t="s">
        <v>199</v>
      </c>
      <c r="L1478" s="117" t="n">
        <v>99</v>
      </c>
      <c r="M1478" s="80" t="n">
        <f aca="false">(D1478*F1478)*B1478</f>
        <v>0</v>
      </c>
    </row>
    <row r="1479" customFormat="false" ht="12.75" hidden="false" customHeight="false" outlineLevel="0" collapsed="false">
      <c r="A1479" s="226"/>
      <c r="B1479" s="61"/>
      <c r="C1479" s="91"/>
      <c r="D1479" s="61"/>
      <c r="E1479" s="91"/>
      <c r="F1479" s="67"/>
      <c r="G1479" s="74" t="n">
        <v>0</v>
      </c>
      <c r="H1479" s="100"/>
      <c r="I1479" s="61"/>
      <c r="J1479" s="63" t="s">
        <v>79</v>
      </c>
      <c r="K1479" s="62"/>
      <c r="L1479" s="131"/>
      <c r="M1479" s="97" t="s">
        <v>4</v>
      </c>
    </row>
    <row r="1480" customFormat="false" ht="12.75" hidden="false" customHeight="false" outlineLevel="0" collapsed="false">
      <c r="A1480" s="135" t="n">
        <v>50111</v>
      </c>
      <c r="B1480" s="70"/>
      <c r="C1480" s="71" t="s">
        <v>25</v>
      </c>
      <c r="D1480" s="71" t="n">
        <v>1</v>
      </c>
      <c r="E1480" s="72" t="n">
        <v>300</v>
      </c>
      <c r="F1480" s="73" t="n">
        <v>17.58</v>
      </c>
      <c r="G1480" s="74" t="n">
        <v>2989</v>
      </c>
      <c r="H1480" s="75" t="s">
        <v>919</v>
      </c>
      <c r="I1480" s="71"/>
      <c r="J1480" s="116" t="s">
        <v>1432</v>
      </c>
      <c r="K1480" s="78" t="s">
        <v>204</v>
      </c>
      <c r="L1480" s="228" t="n">
        <v>100</v>
      </c>
      <c r="M1480" s="80" t="n">
        <f aca="false">(D1480*F1480)*B1480</f>
        <v>0</v>
      </c>
    </row>
    <row r="1481" customFormat="false" ht="12.75" hidden="false" customHeight="false" outlineLevel="0" collapsed="false">
      <c r="A1481" s="81" t="n">
        <v>50112</v>
      </c>
      <c r="B1481" s="70"/>
      <c r="C1481" s="82" t="s">
        <v>25</v>
      </c>
      <c r="D1481" s="82" t="n">
        <v>1</v>
      </c>
      <c r="E1481" s="98" t="n">
        <v>300</v>
      </c>
      <c r="F1481" s="88" t="n">
        <v>11.96</v>
      </c>
      <c r="G1481" s="74" t="n">
        <v>2033</v>
      </c>
      <c r="H1481" s="75" t="s">
        <v>919</v>
      </c>
      <c r="I1481" s="82"/>
      <c r="J1481" s="93" t="s">
        <v>1433</v>
      </c>
      <c r="K1481" s="103" t="s">
        <v>404</v>
      </c>
      <c r="L1481" s="228" t="n">
        <v>100</v>
      </c>
      <c r="M1481" s="80" t="n">
        <f aca="false">(D1481*F1481)*B1481</f>
        <v>0</v>
      </c>
    </row>
    <row r="1482" customFormat="false" ht="12.75" hidden="false" customHeight="false" outlineLevel="0" collapsed="false">
      <c r="A1482" s="81" t="n">
        <v>50113</v>
      </c>
      <c r="B1482" s="70"/>
      <c r="C1482" s="82" t="s">
        <v>25</v>
      </c>
      <c r="D1482" s="82" t="n">
        <v>1</v>
      </c>
      <c r="E1482" s="98" t="n">
        <v>300</v>
      </c>
      <c r="F1482" s="88" t="n">
        <v>26.93</v>
      </c>
      <c r="G1482" s="74" t="n">
        <v>4578</v>
      </c>
      <c r="H1482" s="75" t="s">
        <v>919</v>
      </c>
      <c r="I1482" s="82"/>
      <c r="J1482" s="93" t="s">
        <v>1434</v>
      </c>
      <c r="K1482" s="103" t="s">
        <v>404</v>
      </c>
      <c r="L1482" s="228" t="n">
        <v>100</v>
      </c>
      <c r="M1482" s="80" t="n">
        <f aca="false">(D1482*F1482)*B1482</f>
        <v>0</v>
      </c>
    </row>
    <row r="1483" customFormat="false" ht="12.75" hidden="false" customHeight="false" outlineLevel="0" collapsed="false">
      <c r="A1483" s="81" t="n">
        <v>50114</v>
      </c>
      <c r="B1483" s="70"/>
      <c r="C1483" s="82" t="s">
        <v>25</v>
      </c>
      <c r="D1483" s="82" t="n">
        <v>1</v>
      </c>
      <c r="E1483" s="98" t="n">
        <v>300</v>
      </c>
      <c r="F1483" s="88" t="n">
        <v>118.27</v>
      </c>
      <c r="G1483" s="74" t="n">
        <v>20106</v>
      </c>
      <c r="H1483" s="75" t="s">
        <v>919</v>
      </c>
      <c r="I1483" s="82"/>
      <c r="J1483" s="93" t="s">
        <v>1435</v>
      </c>
      <c r="K1483" s="103" t="s">
        <v>404</v>
      </c>
      <c r="L1483" s="228" t="n">
        <v>100</v>
      </c>
      <c r="M1483" s="80" t="n">
        <f aca="false">(D1483*F1483)*B1483</f>
        <v>0</v>
      </c>
    </row>
    <row r="1484" customFormat="false" ht="12.75" hidden="false" customHeight="false" outlineLevel="0" collapsed="false">
      <c r="A1484" s="81" t="n">
        <v>50115</v>
      </c>
      <c r="B1484" s="70"/>
      <c r="C1484" s="82" t="s">
        <v>25</v>
      </c>
      <c r="D1484" s="82" t="n">
        <v>1</v>
      </c>
      <c r="E1484" s="98" t="n">
        <v>300</v>
      </c>
      <c r="F1484" s="88" t="n">
        <v>14.26</v>
      </c>
      <c r="G1484" s="74" t="n">
        <v>2424</v>
      </c>
      <c r="H1484" s="75" t="s">
        <v>919</v>
      </c>
      <c r="I1484" s="82"/>
      <c r="J1484" s="93" t="s">
        <v>1436</v>
      </c>
      <c r="K1484" s="103" t="s">
        <v>204</v>
      </c>
      <c r="L1484" s="228" t="n">
        <v>100</v>
      </c>
      <c r="M1484" s="80" t="n">
        <f aca="false">(D1484*F1484)*B1484</f>
        <v>0</v>
      </c>
    </row>
    <row r="1485" customFormat="false" ht="12.75" hidden="false" customHeight="false" outlineLevel="0" collapsed="false">
      <c r="A1485" s="81" t="n">
        <v>50116</v>
      </c>
      <c r="B1485" s="70"/>
      <c r="C1485" s="82" t="s">
        <v>25</v>
      </c>
      <c r="D1485" s="82" t="n">
        <v>1</v>
      </c>
      <c r="E1485" s="98" t="n">
        <v>300</v>
      </c>
      <c r="F1485" s="88" t="n">
        <v>17.46</v>
      </c>
      <c r="G1485" s="74" t="n">
        <v>2968</v>
      </c>
      <c r="H1485" s="75" t="s">
        <v>919</v>
      </c>
      <c r="I1485" s="82"/>
      <c r="J1485" s="93" t="s">
        <v>1437</v>
      </c>
      <c r="K1485" s="103" t="s">
        <v>82</v>
      </c>
      <c r="L1485" s="228" t="n">
        <v>100</v>
      </c>
      <c r="M1485" s="80" t="n">
        <f aca="false">(D1485*F1485)*B1485</f>
        <v>0</v>
      </c>
    </row>
    <row r="1486" customFormat="false" ht="12.75" hidden="false" customHeight="false" outlineLevel="0" collapsed="false">
      <c r="A1486" s="81" t="n">
        <v>50121</v>
      </c>
      <c r="B1486" s="70"/>
      <c r="C1486" s="82" t="s">
        <v>25</v>
      </c>
      <c r="D1486" s="82" t="n">
        <v>1</v>
      </c>
      <c r="E1486" s="98" t="n">
        <v>300</v>
      </c>
      <c r="F1486" s="88" t="n">
        <v>11.03</v>
      </c>
      <c r="G1486" s="74" t="n">
        <v>1875</v>
      </c>
      <c r="H1486" s="75" t="s">
        <v>919</v>
      </c>
      <c r="I1486" s="82"/>
      <c r="J1486" s="93" t="s">
        <v>1438</v>
      </c>
      <c r="K1486" s="103" t="s">
        <v>78</v>
      </c>
      <c r="L1486" s="228" t="n">
        <v>100</v>
      </c>
      <c r="M1486" s="80" t="n">
        <f aca="false">(D1486*F1486)*B1486</f>
        <v>0</v>
      </c>
    </row>
    <row r="1487" customFormat="false" ht="12.75" hidden="false" customHeight="false" outlineLevel="0" collapsed="false">
      <c r="A1487" s="81" t="n">
        <v>50122</v>
      </c>
      <c r="B1487" s="70"/>
      <c r="C1487" s="82" t="s">
        <v>25</v>
      </c>
      <c r="D1487" s="82" t="n">
        <v>1</v>
      </c>
      <c r="E1487" s="98" t="n">
        <v>300</v>
      </c>
      <c r="F1487" s="88" t="n">
        <v>17.58</v>
      </c>
      <c r="G1487" s="74" t="n">
        <v>2989</v>
      </c>
      <c r="H1487" s="75" t="s">
        <v>919</v>
      </c>
      <c r="I1487" s="82"/>
      <c r="J1487" s="93" t="s">
        <v>1439</v>
      </c>
      <c r="K1487" s="103" t="s">
        <v>404</v>
      </c>
      <c r="L1487" s="228" t="n">
        <v>100</v>
      </c>
      <c r="M1487" s="80" t="n">
        <f aca="false">(D1487*F1487)*B1487</f>
        <v>0</v>
      </c>
    </row>
    <row r="1488" customFormat="false" ht="12.75" hidden="false" customHeight="false" outlineLevel="0" collapsed="false">
      <c r="A1488" s="81" t="n">
        <v>50123</v>
      </c>
      <c r="B1488" s="70"/>
      <c r="C1488" s="82" t="s">
        <v>25</v>
      </c>
      <c r="D1488" s="82" t="n">
        <v>1</v>
      </c>
      <c r="E1488" s="98" t="n">
        <v>300</v>
      </c>
      <c r="F1488" s="88" t="n">
        <v>29.33</v>
      </c>
      <c r="G1488" s="74" t="n">
        <v>4986</v>
      </c>
      <c r="H1488" s="75" t="s">
        <v>919</v>
      </c>
      <c r="I1488" s="82"/>
      <c r="J1488" s="93" t="s">
        <v>1440</v>
      </c>
      <c r="K1488" s="103" t="s">
        <v>204</v>
      </c>
      <c r="L1488" s="228" t="n">
        <v>100</v>
      </c>
      <c r="M1488" s="80" t="n">
        <f aca="false">(D1488*F1488)*B1488</f>
        <v>0</v>
      </c>
    </row>
    <row r="1489" customFormat="false" ht="12.75" hidden="false" customHeight="false" outlineLevel="0" collapsed="false">
      <c r="A1489" s="81" t="n">
        <v>50124</v>
      </c>
      <c r="B1489" s="70"/>
      <c r="C1489" s="82" t="s">
        <v>25</v>
      </c>
      <c r="D1489" s="82" t="n">
        <v>1</v>
      </c>
      <c r="E1489" s="98" t="n">
        <v>300</v>
      </c>
      <c r="F1489" s="88" t="n">
        <v>19.88</v>
      </c>
      <c r="G1489" s="74" t="n">
        <v>3380</v>
      </c>
      <c r="H1489" s="75" t="s">
        <v>919</v>
      </c>
      <c r="I1489" s="82"/>
      <c r="J1489" s="93" t="s">
        <v>356</v>
      </c>
      <c r="K1489" s="103" t="s">
        <v>436</v>
      </c>
      <c r="L1489" s="228" t="n">
        <v>100</v>
      </c>
      <c r="M1489" s="80" t="n">
        <f aca="false">(D1489*F1489)*B1489</f>
        <v>0</v>
      </c>
    </row>
    <row r="1490" customFormat="false" ht="12.75" hidden="false" customHeight="false" outlineLevel="0" collapsed="false">
      <c r="A1490" s="81" t="n">
        <v>50125</v>
      </c>
      <c r="B1490" s="70"/>
      <c r="C1490" s="82" t="s">
        <v>25</v>
      </c>
      <c r="D1490" s="82" t="n">
        <v>1</v>
      </c>
      <c r="E1490" s="98" t="n">
        <v>300</v>
      </c>
      <c r="F1490" s="88" t="n">
        <v>24.54</v>
      </c>
      <c r="G1490" s="74" t="n">
        <v>4172</v>
      </c>
      <c r="H1490" s="75" t="s">
        <v>919</v>
      </c>
      <c r="I1490" s="82"/>
      <c r="J1490" s="93" t="s">
        <v>1441</v>
      </c>
      <c r="K1490" s="103" t="s">
        <v>404</v>
      </c>
      <c r="L1490" s="228" t="n">
        <v>100</v>
      </c>
      <c r="M1490" s="80" t="n">
        <f aca="false">(D1490*F1490)*B1490</f>
        <v>0</v>
      </c>
    </row>
    <row r="1491" customFormat="false" ht="12.75" hidden="false" customHeight="false" outlineLevel="0" collapsed="false">
      <c r="A1491" s="230" t="n">
        <v>50126</v>
      </c>
      <c r="B1491" s="70"/>
      <c r="C1491" s="105" t="s">
        <v>25</v>
      </c>
      <c r="D1491" s="105" t="n">
        <v>1</v>
      </c>
      <c r="E1491" s="219" t="n">
        <v>300</v>
      </c>
      <c r="F1491" s="145" t="n">
        <v>14.02</v>
      </c>
      <c r="G1491" s="74" t="n">
        <v>2383</v>
      </c>
      <c r="H1491" s="75" t="s">
        <v>919</v>
      </c>
      <c r="I1491" s="105"/>
      <c r="J1491" s="134" t="s">
        <v>1442</v>
      </c>
      <c r="K1491" s="147" t="s">
        <v>204</v>
      </c>
      <c r="L1491" s="228" t="n">
        <v>100</v>
      </c>
      <c r="M1491" s="80" t="n">
        <f aca="false">(D1491*F1491)*B1491</f>
        <v>0</v>
      </c>
    </row>
    <row r="1492" customFormat="false" ht="12.75" hidden="false" customHeight="false" outlineLevel="0" collapsed="false">
      <c r="A1492" s="226"/>
      <c r="B1492" s="81"/>
      <c r="C1492" s="91"/>
      <c r="D1492" s="61"/>
      <c r="E1492" s="91"/>
      <c r="F1492" s="67"/>
      <c r="G1492" s="74" t="n">
        <v>0</v>
      </c>
      <c r="H1492" s="100"/>
      <c r="I1492" s="61"/>
      <c r="J1492" s="63" t="s">
        <v>1443</v>
      </c>
      <c r="K1492" s="62"/>
      <c r="L1492" s="131"/>
      <c r="M1492" s="97" t="s">
        <v>4</v>
      </c>
    </row>
    <row r="1493" customFormat="false" ht="12.75" hidden="false" customHeight="false" outlineLevel="0" collapsed="false">
      <c r="A1493" s="135" t="n">
        <v>50150</v>
      </c>
      <c r="B1493" s="115"/>
      <c r="C1493" s="71" t="s">
        <v>25</v>
      </c>
      <c r="D1493" s="71" t="n">
        <v>1</v>
      </c>
      <c r="E1493" s="72" t="n">
        <v>200</v>
      </c>
      <c r="F1493" s="73" t="n">
        <v>31.1</v>
      </c>
      <c r="G1493" s="74" t="n">
        <v>5287</v>
      </c>
      <c r="H1493" s="75" t="s">
        <v>919</v>
      </c>
      <c r="I1493" s="71"/>
      <c r="J1493" s="116" t="s">
        <v>1444</v>
      </c>
      <c r="K1493" s="78" t="s">
        <v>82</v>
      </c>
      <c r="L1493" s="228" t="n">
        <v>100</v>
      </c>
      <c r="M1493" s="80" t="n">
        <f aca="false">(D1493*F1493)*B1493</f>
        <v>0</v>
      </c>
    </row>
    <row r="1494" customFormat="false" ht="12.75" hidden="false" customHeight="false" outlineLevel="0" collapsed="false">
      <c r="A1494" s="81" t="n">
        <v>50142</v>
      </c>
      <c r="B1494" s="115"/>
      <c r="C1494" s="82" t="s">
        <v>25</v>
      </c>
      <c r="D1494" s="82" t="n">
        <v>1</v>
      </c>
      <c r="E1494" s="72" t="n">
        <v>200</v>
      </c>
      <c r="F1494" s="88" t="n">
        <v>31.33</v>
      </c>
      <c r="G1494" s="74" t="n">
        <v>5326</v>
      </c>
      <c r="H1494" s="75" t="s">
        <v>919</v>
      </c>
      <c r="I1494" s="82"/>
      <c r="J1494" s="93" t="s">
        <v>1445</v>
      </c>
      <c r="K1494" s="103" t="s">
        <v>82</v>
      </c>
      <c r="L1494" s="228" t="n">
        <v>100</v>
      </c>
      <c r="M1494" s="80" t="n">
        <f aca="false">(D1494*F1494)*B1494</f>
        <v>0</v>
      </c>
    </row>
    <row r="1495" customFormat="false" ht="12.75" hidden="false" customHeight="false" outlineLevel="0" collapsed="false">
      <c r="A1495" s="81" t="n">
        <v>50143</v>
      </c>
      <c r="B1495" s="115"/>
      <c r="C1495" s="82" t="s">
        <v>25</v>
      </c>
      <c r="D1495" s="82" t="n">
        <v>1</v>
      </c>
      <c r="E1495" s="72" t="n">
        <v>200</v>
      </c>
      <c r="F1495" s="88" t="n">
        <v>18.66</v>
      </c>
      <c r="G1495" s="74" t="n">
        <v>3172</v>
      </c>
      <c r="H1495" s="75" t="s">
        <v>919</v>
      </c>
      <c r="I1495" s="82"/>
      <c r="J1495" s="93" t="s">
        <v>1446</v>
      </c>
      <c r="K1495" s="103" t="s">
        <v>82</v>
      </c>
      <c r="L1495" s="228" t="n">
        <v>100</v>
      </c>
      <c r="M1495" s="80" t="n">
        <f aca="false">(D1495*F1495)*B1495</f>
        <v>0</v>
      </c>
    </row>
    <row r="1496" customFormat="false" ht="12.75" hidden="false" customHeight="false" outlineLevel="0" collapsed="false">
      <c r="A1496" s="81" t="n">
        <v>50144</v>
      </c>
      <c r="B1496" s="115"/>
      <c r="C1496" s="82" t="s">
        <v>25</v>
      </c>
      <c r="D1496" s="82" t="n">
        <v>1</v>
      </c>
      <c r="E1496" s="72" t="n">
        <v>200</v>
      </c>
      <c r="F1496" s="88" t="n">
        <v>35.86</v>
      </c>
      <c r="G1496" s="74" t="n">
        <v>6096</v>
      </c>
      <c r="H1496" s="75" t="s">
        <v>919</v>
      </c>
      <c r="I1496" s="82"/>
      <c r="J1496" s="93" t="s">
        <v>1447</v>
      </c>
      <c r="K1496" s="103" t="s">
        <v>82</v>
      </c>
      <c r="L1496" s="228" t="n">
        <v>100</v>
      </c>
      <c r="M1496" s="80" t="n">
        <f aca="false">(D1496*F1496)*B1496</f>
        <v>0</v>
      </c>
    </row>
    <row r="1497" customFormat="false" ht="12.75" hidden="false" customHeight="false" outlineLevel="0" collapsed="false">
      <c r="A1497" s="81" t="n">
        <v>50145</v>
      </c>
      <c r="B1497" s="115"/>
      <c r="C1497" s="82" t="s">
        <v>25</v>
      </c>
      <c r="D1497" s="82" t="n">
        <v>1</v>
      </c>
      <c r="E1497" s="72" t="n">
        <v>200</v>
      </c>
      <c r="F1497" s="88" t="n">
        <v>18.79</v>
      </c>
      <c r="G1497" s="74" t="n">
        <v>3194</v>
      </c>
      <c r="H1497" s="75" t="s">
        <v>919</v>
      </c>
      <c r="I1497" s="82"/>
      <c r="J1497" s="93" t="s">
        <v>1448</v>
      </c>
      <c r="K1497" s="103" t="s">
        <v>82</v>
      </c>
      <c r="L1497" s="228" t="n">
        <v>100</v>
      </c>
      <c r="M1497" s="80" t="n">
        <f aca="false">(D1497*F1497)*B1497</f>
        <v>0</v>
      </c>
    </row>
    <row r="1498" customFormat="false" ht="12.75" hidden="false" customHeight="false" outlineLevel="0" collapsed="false">
      <c r="A1498" s="230" t="n">
        <v>50146</v>
      </c>
      <c r="B1498" s="115"/>
      <c r="C1498" s="105" t="s">
        <v>25</v>
      </c>
      <c r="D1498" s="105" t="n">
        <v>1</v>
      </c>
      <c r="E1498" s="72" t="n">
        <v>200</v>
      </c>
      <c r="F1498" s="145" t="n">
        <v>18.79</v>
      </c>
      <c r="G1498" s="74" t="n">
        <v>3194</v>
      </c>
      <c r="H1498" s="75" t="s">
        <v>919</v>
      </c>
      <c r="I1498" s="105"/>
      <c r="J1498" s="134" t="s">
        <v>1449</v>
      </c>
      <c r="K1498" s="147" t="s">
        <v>82</v>
      </c>
      <c r="L1498" s="228" t="n">
        <v>100</v>
      </c>
      <c r="M1498" s="80" t="n">
        <f aca="false">(D1498*F1498)*B1498</f>
        <v>0</v>
      </c>
    </row>
    <row r="1499" customFormat="false" ht="12.75" hidden="false" customHeight="false" outlineLevel="0" collapsed="false">
      <c r="A1499" s="226"/>
      <c r="B1499" s="81"/>
      <c r="C1499" s="91"/>
      <c r="D1499" s="61"/>
      <c r="E1499" s="91"/>
      <c r="F1499" s="67"/>
      <c r="G1499" s="74" t="n">
        <v>0</v>
      </c>
      <c r="H1499" s="100"/>
      <c r="I1499" s="61"/>
      <c r="J1499" s="63" t="s">
        <v>85</v>
      </c>
      <c r="K1499" s="62"/>
      <c r="L1499" s="228"/>
      <c r="M1499" s="97" t="s">
        <v>4</v>
      </c>
    </row>
    <row r="1500" customFormat="false" ht="12.75" hidden="false" customHeight="false" outlineLevel="0" collapsed="false">
      <c r="A1500" s="135" t="n">
        <v>50161</v>
      </c>
      <c r="B1500" s="70"/>
      <c r="C1500" s="71" t="s">
        <v>25</v>
      </c>
      <c r="D1500" s="71" t="n">
        <v>1</v>
      </c>
      <c r="E1500" s="72" t="n">
        <v>200</v>
      </c>
      <c r="F1500" s="73" t="n">
        <v>119.43</v>
      </c>
      <c r="G1500" s="74" t="n">
        <v>20303</v>
      </c>
      <c r="H1500" s="75" t="s">
        <v>919</v>
      </c>
      <c r="I1500" s="71"/>
      <c r="J1500" s="116" t="s">
        <v>1450</v>
      </c>
      <c r="K1500" s="78" t="s">
        <v>82</v>
      </c>
      <c r="L1500" s="228" t="n">
        <v>100</v>
      </c>
      <c r="M1500" s="80" t="n">
        <f aca="false">(D1500*F1500)*B1500</f>
        <v>0</v>
      </c>
    </row>
    <row r="1501" customFormat="false" ht="12.75" hidden="false" customHeight="false" outlineLevel="0" collapsed="false">
      <c r="A1501" s="81" t="n">
        <v>50162</v>
      </c>
      <c r="B1501" s="70"/>
      <c r="C1501" s="82" t="s">
        <v>25</v>
      </c>
      <c r="D1501" s="82" t="n">
        <v>1</v>
      </c>
      <c r="E1501" s="72" t="n">
        <v>200</v>
      </c>
      <c r="F1501" s="88" t="n">
        <v>10.12</v>
      </c>
      <c r="G1501" s="74" t="n">
        <v>1720</v>
      </c>
      <c r="H1501" s="75" t="s">
        <v>919</v>
      </c>
      <c r="I1501" s="82"/>
      <c r="J1501" s="93" t="s">
        <v>1451</v>
      </c>
      <c r="K1501" s="103" t="s">
        <v>82</v>
      </c>
      <c r="L1501" s="228" t="n">
        <v>100</v>
      </c>
      <c r="M1501" s="80" t="n">
        <f aca="false">(D1501*F1501)*B1501</f>
        <v>0</v>
      </c>
    </row>
    <row r="1502" customFormat="false" ht="12.75" hidden="false" customHeight="false" outlineLevel="0" collapsed="false">
      <c r="A1502" s="81" t="n">
        <v>50163</v>
      </c>
      <c r="B1502" s="70"/>
      <c r="C1502" s="82" t="s">
        <v>25</v>
      </c>
      <c r="D1502" s="82" t="n">
        <v>1</v>
      </c>
      <c r="E1502" s="72" t="n">
        <v>200</v>
      </c>
      <c r="F1502" s="88" t="n">
        <v>26.55</v>
      </c>
      <c r="G1502" s="74" t="n">
        <v>4514</v>
      </c>
      <c r="H1502" s="75" t="s">
        <v>919</v>
      </c>
      <c r="I1502" s="82"/>
      <c r="J1502" s="93" t="s">
        <v>732</v>
      </c>
      <c r="K1502" s="103" t="s">
        <v>82</v>
      </c>
      <c r="L1502" s="228" t="n">
        <v>100</v>
      </c>
      <c r="M1502" s="80" t="n">
        <f aca="false">(D1502*F1502)*B1502</f>
        <v>0</v>
      </c>
    </row>
    <row r="1503" customFormat="false" ht="12.75" hidden="false" customHeight="false" outlineLevel="0" collapsed="false">
      <c r="A1503" s="81" t="n">
        <v>50164</v>
      </c>
      <c r="B1503" s="70"/>
      <c r="C1503" s="82" t="s">
        <v>25</v>
      </c>
      <c r="D1503" s="82" t="n">
        <v>1</v>
      </c>
      <c r="E1503" s="72" t="n">
        <v>200</v>
      </c>
      <c r="F1503" s="88" t="n">
        <v>45.07</v>
      </c>
      <c r="G1503" s="74" t="n">
        <v>7662</v>
      </c>
      <c r="H1503" s="75" t="s">
        <v>919</v>
      </c>
      <c r="I1503" s="82"/>
      <c r="J1503" s="93" t="s">
        <v>1452</v>
      </c>
      <c r="K1503" s="103" t="s">
        <v>82</v>
      </c>
      <c r="L1503" s="228" t="n">
        <v>100</v>
      </c>
      <c r="M1503" s="80" t="n">
        <f aca="false">(D1503*F1503)*B1503</f>
        <v>0</v>
      </c>
    </row>
    <row r="1504" customFormat="false" ht="12.75" hidden="false" customHeight="false" outlineLevel="0" collapsed="false">
      <c r="A1504" s="81" t="n">
        <v>50165</v>
      </c>
      <c r="B1504" s="70"/>
      <c r="C1504" s="82" t="s">
        <v>25</v>
      </c>
      <c r="D1504" s="82" t="n">
        <v>1</v>
      </c>
      <c r="E1504" s="72" t="n">
        <v>200</v>
      </c>
      <c r="F1504" s="88" t="n">
        <v>17.19</v>
      </c>
      <c r="G1504" s="74" t="n">
        <v>2922</v>
      </c>
      <c r="H1504" s="75" t="s">
        <v>919</v>
      </c>
      <c r="I1504" s="82"/>
      <c r="J1504" s="93" t="s">
        <v>733</v>
      </c>
      <c r="K1504" s="103" t="s">
        <v>82</v>
      </c>
      <c r="L1504" s="228" t="n">
        <v>100</v>
      </c>
      <c r="M1504" s="80" t="n">
        <f aca="false">(D1504*F1504)*B1504</f>
        <v>0</v>
      </c>
    </row>
    <row r="1505" customFormat="false" ht="12.75" hidden="false" customHeight="false" outlineLevel="0" collapsed="false">
      <c r="A1505" s="230" t="n">
        <v>50166</v>
      </c>
      <c r="B1505" s="70"/>
      <c r="C1505" s="105" t="s">
        <v>25</v>
      </c>
      <c r="D1505" s="105" t="n">
        <v>1</v>
      </c>
      <c r="E1505" s="72" t="n">
        <v>200</v>
      </c>
      <c r="F1505" s="145" t="n">
        <v>49.79</v>
      </c>
      <c r="G1505" s="74" t="n">
        <v>8464</v>
      </c>
      <c r="H1505" s="75" t="s">
        <v>919</v>
      </c>
      <c r="I1505" s="105"/>
      <c r="J1505" s="134" t="s">
        <v>735</v>
      </c>
      <c r="K1505" s="147" t="s">
        <v>82</v>
      </c>
      <c r="L1505" s="228" t="n">
        <v>100</v>
      </c>
      <c r="M1505" s="80" t="n">
        <f aca="false">(D1505*F1505)*B1505</f>
        <v>0</v>
      </c>
    </row>
    <row r="1506" customFormat="false" ht="12.75" hidden="false" customHeight="false" outlineLevel="0" collapsed="false">
      <c r="A1506" s="230"/>
      <c r="B1506" s="230"/>
      <c r="C1506" s="105"/>
      <c r="D1506" s="105"/>
      <c r="E1506" s="219"/>
      <c r="F1506" s="145"/>
      <c r="G1506" s="74" t="n">
        <v>0</v>
      </c>
      <c r="H1506" s="233"/>
      <c r="I1506" s="105"/>
      <c r="J1506" s="166" t="s">
        <v>1453</v>
      </c>
      <c r="K1506" s="62"/>
      <c r="L1506" s="228"/>
      <c r="M1506" s="97" t="s">
        <v>4</v>
      </c>
    </row>
    <row r="1507" customFormat="false" ht="12.75" hidden="false" customHeight="false" outlineLevel="0" collapsed="false">
      <c r="A1507" s="81" t="n">
        <v>50181</v>
      </c>
      <c r="B1507" s="70"/>
      <c r="C1507" s="82" t="s">
        <v>25</v>
      </c>
      <c r="D1507" s="82" t="n">
        <v>1</v>
      </c>
      <c r="E1507" s="219" t="n">
        <v>300</v>
      </c>
      <c r="F1507" s="88" t="n">
        <v>24.52</v>
      </c>
      <c r="G1507" s="74" t="n">
        <v>4168</v>
      </c>
      <c r="H1507" s="156" t="s">
        <v>919</v>
      </c>
      <c r="I1507" s="82"/>
      <c r="J1507" s="93" t="s">
        <v>1454</v>
      </c>
      <c r="K1507" s="103" t="s">
        <v>82</v>
      </c>
      <c r="L1507" s="117" t="n">
        <v>101</v>
      </c>
      <c r="M1507" s="80" t="n">
        <f aca="false">(D1507*F1507)*B1507</f>
        <v>0</v>
      </c>
    </row>
    <row r="1508" customFormat="false" ht="12.75" hidden="false" customHeight="false" outlineLevel="0" collapsed="false">
      <c r="A1508" s="81" t="n">
        <v>50182</v>
      </c>
      <c r="B1508" s="70"/>
      <c r="C1508" s="82" t="s">
        <v>25</v>
      </c>
      <c r="D1508" s="82" t="n">
        <v>1</v>
      </c>
      <c r="E1508" s="219" t="n">
        <v>300</v>
      </c>
      <c r="F1508" s="88" t="n">
        <v>11.87</v>
      </c>
      <c r="G1508" s="74" t="n">
        <v>2018</v>
      </c>
      <c r="H1508" s="75" t="s">
        <v>919</v>
      </c>
      <c r="I1508" s="82"/>
      <c r="J1508" s="93" t="s">
        <v>1455</v>
      </c>
      <c r="K1508" s="103" t="s">
        <v>82</v>
      </c>
      <c r="L1508" s="117" t="n">
        <v>101</v>
      </c>
      <c r="M1508" s="80" t="n">
        <f aca="false">(D1508*F1508)*B1508</f>
        <v>0</v>
      </c>
    </row>
    <row r="1509" customFormat="false" ht="12.75" hidden="false" customHeight="false" outlineLevel="0" collapsed="false">
      <c r="A1509" s="81" t="n">
        <v>50183</v>
      </c>
      <c r="B1509" s="70"/>
      <c r="C1509" s="82" t="s">
        <v>25</v>
      </c>
      <c r="D1509" s="82" t="n">
        <v>1</v>
      </c>
      <c r="E1509" s="219" t="n">
        <v>300</v>
      </c>
      <c r="F1509" s="88" t="n">
        <v>22.28</v>
      </c>
      <c r="G1509" s="74" t="n">
        <v>3788</v>
      </c>
      <c r="H1509" s="75" t="s">
        <v>919</v>
      </c>
      <c r="I1509" s="82"/>
      <c r="J1509" s="93" t="s">
        <v>1456</v>
      </c>
      <c r="K1509" s="103" t="s">
        <v>82</v>
      </c>
      <c r="L1509" s="117" t="n">
        <v>101</v>
      </c>
      <c r="M1509" s="80" t="n">
        <f aca="false">(D1509*F1509)*B1509</f>
        <v>0</v>
      </c>
    </row>
    <row r="1510" customFormat="false" ht="12.75" hidden="false" customHeight="false" outlineLevel="0" collapsed="false">
      <c r="A1510" s="81" t="n">
        <v>50184</v>
      </c>
      <c r="B1510" s="70"/>
      <c r="C1510" s="82" t="s">
        <v>25</v>
      </c>
      <c r="D1510" s="82" t="n">
        <v>1</v>
      </c>
      <c r="E1510" s="219" t="n">
        <v>300</v>
      </c>
      <c r="F1510" s="88" t="n">
        <v>10.45</v>
      </c>
      <c r="G1510" s="74" t="n">
        <v>1777</v>
      </c>
      <c r="H1510" s="75" t="s">
        <v>919</v>
      </c>
      <c r="I1510" s="82"/>
      <c r="J1510" s="93" t="s">
        <v>1457</v>
      </c>
      <c r="K1510" s="103" t="s">
        <v>82</v>
      </c>
      <c r="L1510" s="117" t="n">
        <v>101</v>
      </c>
      <c r="M1510" s="80" t="n">
        <f aca="false">(D1510*F1510)*B1510</f>
        <v>0</v>
      </c>
    </row>
    <row r="1511" customFormat="false" ht="12.75" hidden="false" customHeight="false" outlineLevel="0" collapsed="false">
      <c r="A1511" s="81" t="n">
        <v>50185</v>
      </c>
      <c r="B1511" s="70"/>
      <c r="C1511" s="82" t="s">
        <v>25</v>
      </c>
      <c r="D1511" s="82" t="n">
        <v>1</v>
      </c>
      <c r="E1511" s="219" t="n">
        <v>300</v>
      </c>
      <c r="F1511" s="88" t="n">
        <v>9.06</v>
      </c>
      <c r="G1511" s="74" t="n">
        <v>1540</v>
      </c>
      <c r="H1511" s="75" t="s">
        <v>919</v>
      </c>
      <c r="I1511" s="82"/>
      <c r="J1511" s="93" t="s">
        <v>1458</v>
      </c>
      <c r="K1511" s="103" t="s">
        <v>82</v>
      </c>
      <c r="L1511" s="117" t="n">
        <v>101</v>
      </c>
      <c r="M1511" s="80" t="n">
        <f aca="false">(D1511*F1511)*B1511</f>
        <v>0</v>
      </c>
    </row>
    <row r="1512" customFormat="false" ht="12.75" hidden="false" customHeight="false" outlineLevel="0" collapsed="false">
      <c r="A1512" s="81" t="n">
        <v>50186</v>
      </c>
      <c r="B1512" s="70"/>
      <c r="C1512" s="105" t="s">
        <v>25</v>
      </c>
      <c r="D1512" s="105" t="n">
        <v>1</v>
      </c>
      <c r="E1512" s="219" t="n">
        <v>300</v>
      </c>
      <c r="F1512" s="88" t="n">
        <v>10.95</v>
      </c>
      <c r="G1512" s="74" t="n">
        <v>1862</v>
      </c>
      <c r="H1512" s="75" t="s">
        <v>919</v>
      </c>
      <c r="I1512" s="119"/>
      <c r="J1512" s="93" t="s">
        <v>1459</v>
      </c>
      <c r="K1512" s="103" t="s">
        <v>82</v>
      </c>
      <c r="L1512" s="117" t="n">
        <v>101</v>
      </c>
      <c r="M1512" s="80" t="n">
        <f aca="false">(D1512*F1512)*B1512</f>
        <v>0</v>
      </c>
    </row>
    <row r="1513" customFormat="false" ht="12.75" hidden="false" customHeight="false" outlineLevel="0" collapsed="false">
      <c r="A1513" s="226"/>
      <c r="B1513" s="81"/>
      <c r="C1513" s="91"/>
      <c r="D1513" s="61"/>
      <c r="E1513" s="91"/>
      <c r="F1513" s="67"/>
      <c r="G1513" s="74" t="n">
        <v>0</v>
      </c>
      <c r="H1513" s="100"/>
      <c r="I1513" s="223"/>
      <c r="J1513" s="63" t="s">
        <v>409</v>
      </c>
      <c r="K1513" s="62"/>
      <c r="L1513" s="131"/>
      <c r="M1513" s="97" t="s">
        <v>4</v>
      </c>
    </row>
    <row r="1514" customFormat="false" ht="12.75" hidden="false" customHeight="false" outlineLevel="0" collapsed="false">
      <c r="A1514" s="135" t="n">
        <v>50201</v>
      </c>
      <c r="B1514" s="115"/>
      <c r="C1514" s="71" t="s">
        <v>25</v>
      </c>
      <c r="D1514" s="71" t="n">
        <v>1</v>
      </c>
      <c r="E1514" s="219" t="n">
        <v>300</v>
      </c>
      <c r="F1514" s="73" t="n">
        <v>21.31</v>
      </c>
      <c r="G1514" s="74" t="n">
        <v>3623</v>
      </c>
      <c r="H1514" s="75" t="s">
        <v>919</v>
      </c>
      <c r="I1514" s="76"/>
      <c r="J1514" s="116" t="s">
        <v>694</v>
      </c>
      <c r="K1514" s="78" t="s">
        <v>82</v>
      </c>
      <c r="L1514" s="117" t="n">
        <v>101</v>
      </c>
      <c r="M1514" s="80" t="n">
        <f aca="false">(D1514*F1514)*B1514</f>
        <v>0</v>
      </c>
    </row>
    <row r="1515" customFormat="false" ht="12.75" hidden="false" customHeight="false" outlineLevel="0" collapsed="false">
      <c r="A1515" s="135" t="n">
        <v>50202</v>
      </c>
      <c r="B1515" s="115"/>
      <c r="C1515" s="71" t="s">
        <v>25</v>
      </c>
      <c r="D1515" s="71" t="n">
        <v>1</v>
      </c>
      <c r="E1515" s="219" t="n">
        <v>300</v>
      </c>
      <c r="F1515" s="73" t="n">
        <v>21.31</v>
      </c>
      <c r="G1515" s="74" t="n">
        <v>3623</v>
      </c>
      <c r="H1515" s="75" t="s">
        <v>919</v>
      </c>
      <c r="I1515" s="76"/>
      <c r="J1515" s="116" t="s">
        <v>695</v>
      </c>
      <c r="K1515" s="78" t="s">
        <v>82</v>
      </c>
      <c r="L1515" s="117" t="n">
        <v>101</v>
      </c>
      <c r="M1515" s="80" t="n">
        <f aca="false">(D1515*F1515)*B1515</f>
        <v>0</v>
      </c>
    </row>
    <row r="1516" customFormat="false" ht="12.75" hidden="false" customHeight="false" outlineLevel="0" collapsed="false">
      <c r="A1516" s="135" t="n">
        <v>50203</v>
      </c>
      <c r="B1516" s="115"/>
      <c r="C1516" s="71" t="s">
        <v>25</v>
      </c>
      <c r="D1516" s="71" t="n">
        <v>1</v>
      </c>
      <c r="E1516" s="219" t="n">
        <v>300</v>
      </c>
      <c r="F1516" s="73" t="n">
        <v>21.31</v>
      </c>
      <c r="G1516" s="74" t="n">
        <v>3623</v>
      </c>
      <c r="H1516" s="75" t="s">
        <v>919</v>
      </c>
      <c r="I1516" s="76"/>
      <c r="J1516" s="116" t="s">
        <v>696</v>
      </c>
      <c r="K1516" s="78" t="s">
        <v>82</v>
      </c>
      <c r="L1516" s="117" t="n">
        <v>101</v>
      </c>
      <c r="M1516" s="80" t="n">
        <f aca="false">(D1516*F1516)*B1516</f>
        <v>0</v>
      </c>
    </row>
    <row r="1517" customFormat="false" ht="12.75" hidden="false" customHeight="false" outlineLevel="0" collapsed="false">
      <c r="A1517" s="135" t="n">
        <v>50204</v>
      </c>
      <c r="B1517" s="115"/>
      <c r="C1517" s="71" t="s">
        <v>25</v>
      </c>
      <c r="D1517" s="71" t="n">
        <v>1</v>
      </c>
      <c r="E1517" s="219" t="n">
        <v>300</v>
      </c>
      <c r="F1517" s="73" t="n">
        <v>21.31</v>
      </c>
      <c r="G1517" s="74" t="n">
        <v>3623</v>
      </c>
      <c r="H1517" s="75" t="s">
        <v>919</v>
      </c>
      <c r="I1517" s="76"/>
      <c r="J1517" s="116" t="s">
        <v>697</v>
      </c>
      <c r="K1517" s="78" t="s">
        <v>82</v>
      </c>
      <c r="L1517" s="117" t="n">
        <v>101</v>
      </c>
      <c r="M1517" s="80" t="n">
        <f aca="false">(D1517*F1517)*B1517</f>
        <v>0</v>
      </c>
    </row>
    <row r="1518" customFormat="false" ht="12.75" hidden="false" customHeight="false" outlineLevel="0" collapsed="false">
      <c r="A1518" s="135" t="n">
        <v>50205</v>
      </c>
      <c r="B1518" s="115"/>
      <c r="C1518" s="71" t="s">
        <v>25</v>
      </c>
      <c r="D1518" s="71" t="n">
        <v>1</v>
      </c>
      <c r="E1518" s="219" t="n">
        <v>300</v>
      </c>
      <c r="F1518" s="73" t="n">
        <v>21.31</v>
      </c>
      <c r="G1518" s="74" t="n">
        <v>3623</v>
      </c>
      <c r="H1518" s="75" t="s">
        <v>919</v>
      </c>
      <c r="I1518" s="76"/>
      <c r="J1518" s="116" t="s">
        <v>698</v>
      </c>
      <c r="K1518" s="78" t="s">
        <v>82</v>
      </c>
      <c r="L1518" s="117" t="n">
        <v>101</v>
      </c>
      <c r="M1518" s="80" t="n">
        <f aca="false">(D1518*F1518)*B1518</f>
        <v>0</v>
      </c>
    </row>
    <row r="1519" customFormat="false" ht="12.75" hidden="false" customHeight="false" outlineLevel="0" collapsed="false">
      <c r="A1519" s="135" t="n">
        <v>50206</v>
      </c>
      <c r="B1519" s="115"/>
      <c r="C1519" s="71" t="s">
        <v>25</v>
      </c>
      <c r="D1519" s="71" t="n">
        <v>1</v>
      </c>
      <c r="E1519" s="219" t="n">
        <v>300</v>
      </c>
      <c r="F1519" s="73" t="n">
        <v>19.86</v>
      </c>
      <c r="G1519" s="74" t="n">
        <v>3376</v>
      </c>
      <c r="H1519" s="75" t="s">
        <v>919</v>
      </c>
      <c r="I1519" s="76"/>
      <c r="J1519" s="116" t="s">
        <v>1460</v>
      </c>
      <c r="K1519" s="78" t="s">
        <v>82</v>
      </c>
      <c r="L1519" s="117" t="n">
        <v>101</v>
      </c>
      <c r="M1519" s="80" t="n">
        <f aca="false">(D1519*F1519)*B1519</f>
        <v>0</v>
      </c>
    </row>
    <row r="1520" customFormat="false" ht="12.75" hidden="false" customHeight="false" outlineLevel="0" collapsed="false">
      <c r="A1520" s="135" t="n">
        <v>50211</v>
      </c>
      <c r="B1520" s="115"/>
      <c r="C1520" s="71" t="s">
        <v>25</v>
      </c>
      <c r="D1520" s="71" t="n">
        <v>1</v>
      </c>
      <c r="E1520" s="219" t="n">
        <v>300</v>
      </c>
      <c r="F1520" s="73" t="n">
        <v>13.67</v>
      </c>
      <c r="G1520" s="74" t="n">
        <v>2324</v>
      </c>
      <c r="H1520" s="75" t="s">
        <v>919</v>
      </c>
      <c r="I1520" s="76" t="s">
        <v>865</v>
      </c>
      <c r="J1520" s="116" t="s">
        <v>1461</v>
      </c>
      <c r="K1520" s="78" t="s">
        <v>82</v>
      </c>
      <c r="L1520" s="117" t="n">
        <v>101</v>
      </c>
      <c r="M1520" s="80" t="n">
        <f aca="false">(D1520*F1520)*B1520</f>
        <v>0</v>
      </c>
    </row>
    <row r="1521" customFormat="false" ht="12.75" hidden="false" customHeight="false" outlineLevel="0" collapsed="false">
      <c r="A1521" s="81" t="n">
        <v>50212</v>
      </c>
      <c r="B1521" s="115"/>
      <c r="C1521" s="82" t="s">
        <v>25</v>
      </c>
      <c r="D1521" s="82" t="n">
        <v>1</v>
      </c>
      <c r="E1521" s="219" t="n">
        <v>300</v>
      </c>
      <c r="F1521" s="73" t="n">
        <v>13.67</v>
      </c>
      <c r="G1521" s="74" t="n">
        <v>2324</v>
      </c>
      <c r="H1521" s="75" t="s">
        <v>919</v>
      </c>
      <c r="I1521" s="119" t="s">
        <v>865</v>
      </c>
      <c r="J1521" s="93" t="s">
        <v>1462</v>
      </c>
      <c r="K1521" s="103" t="s">
        <v>82</v>
      </c>
      <c r="L1521" s="117" t="n">
        <v>101</v>
      </c>
      <c r="M1521" s="80" t="n">
        <f aca="false">(D1521*F1521)*B1521</f>
        <v>0</v>
      </c>
    </row>
    <row r="1522" customFormat="false" ht="12.75" hidden="false" customHeight="false" outlineLevel="0" collapsed="false">
      <c r="A1522" s="81" t="n">
        <v>50213</v>
      </c>
      <c r="B1522" s="115"/>
      <c r="C1522" s="82" t="s">
        <v>25</v>
      </c>
      <c r="D1522" s="82" t="n">
        <v>1</v>
      </c>
      <c r="E1522" s="219" t="n">
        <v>300</v>
      </c>
      <c r="F1522" s="73" t="n">
        <v>13.67</v>
      </c>
      <c r="G1522" s="74" t="n">
        <v>2324</v>
      </c>
      <c r="H1522" s="75" t="s">
        <v>919</v>
      </c>
      <c r="I1522" s="119" t="s">
        <v>865</v>
      </c>
      <c r="J1522" s="93" t="s">
        <v>691</v>
      </c>
      <c r="K1522" s="103" t="s">
        <v>82</v>
      </c>
      <c r="L1522" s="117" t="n">
        <v>101</v>
      </c>
      <c r="M1522" s="80" t="n">
        <f aca="false">(D1522*F1522)*B1522</f>
        <v>0</v>
      </c>
    </row>
    <row r="1523" customFormat="false" ht="12.75" hidden="false" customHeight="false" outlineLevel="0" collapsed="false">
      <c r="A1523" s="81" t="n">
        <v>50214</v>
      </c>
      <c r="B1523" s="115"/>
      <c r="C1523" s="82" t="s">
        <v>25</v>
      </c>
      <c r="D1523" s="82" t="n">
        <v>1</v>
      </c>
      <c r="E1523" s="219" t="n">
        <v>300</v>
      </c>
      <c r="F1523" s="73" t="n">
        <v>13.75</v>
      </c>
      <c r="G1523" s="74" t="n">
        <v>2338</v>
      </c>
      <c r="H1523" s="75" t="s">
        <v>919</v>
      </c>
      <c r="I1523" s="119" t="s">
        <v>865</v>
      </c>
      <c r="J1523" s="93" t="s">
        <v>1463</v>
      </c>
      <c r="K1523" s="103" t="s">
        <v>82</v>
      </c>
      <c r="L1523" s="117" t="n">
        <v>101</v>
      </c>
      <c r="M1523" s="80" t="n">
        <f aca="false">(D1523*F1523)*B1523</f>
        <v>0</v>
      </c>
    </row>
    <row r="1524" customFormat="false" ht="12.75" hidden="false" customHeight="false" outlineLevel="0" collapsed="false">
      <c r="A1524" s="81" t="n">
        <v>50215</v>
      </c>
      <c r="B1524" s="115"/>
      <c r="C1524" s="82" t="s">
        <v>25</v>
      </c>
      <c r="D1524" s="82" t="n">
        <v>1</v>
      </c>
      <c r="E1524" s="219" t="n">
        <v>300</v>
      </c>
      <c r="F1524" s="88" t="n">
        <v>13.58</v>
      </c>
      <c r="G1524" s="74" t="n">
        <v>2309</v>
      </c>
      <c r="H1524" s="75" t="s">
        <v>919</v>
      </c>
      <c r="I1524" s="119" t="s">
        <v>865</v>
      </c>
      <c r="J1524" s="93" t="s">
        <v>1464</v>
      </c>
      <c r="K1524" s="103" t="s">
        <v>82</v>
      </c>
      <c r="L1524" s="117" t="n">
        <v>101</v>
      </c>
      <c r="M1524" s="80" t="n">
        <f aca="false">(D1524*F1524)*B1524</f>
        <v>0</v>
      </c>
    </row>
    <row r="1525" customFormat="false" ht="12.75" hidden="false" customHeight="false" outlineLevel="0" collapsed="false">
      <c r="A1525" s="81" t="n">
        <v>50216</v>
      </c>
      <c r="B1525" s="70"/>
      <c r="C1525" s="105" t="s">
        <v>25</v>
      </c>
      <c r="D1525" s="82" t="n">
        <v>1</v>
      </c>
      <c r="E1525" s="219" t="n">
        <v>300</v>
      </c>
      <c r="F1525" s="73" t="n">
        <v>14.25</v>
      </c>
      <c r="G1525" s="74" t="n">
        <v>2423</v>
      </c>
      <c r="H1525" s="75" t="s">
        <v>919</v>
      </c>
      <c r="I1525" s="119" t="s">
        <v>1465</v>
      </c>
      <c r="J1525" s="84" t="s">
        <v>1466</v>
      </c>
      <c r="K1525" s="147" t="s">
        <v>82</v>
      </c>
      <c r="L1525" s="117" t="n">
        <v>101</v>
      </c>
      <c r="M1525" s="80" t="n">
        <f aca="false">(D1525*F1525)*B1525</f>
        <v>0</v>
      </c>
    </row>
    <row r="1526" customFormat="false" ht="12.75" hidden="false" customHeight="false" outlineLevel="0" collapsed="false">
      <c r="A1526" s="226"/>
      <c r="B1526" s="81"/>
      <c r="C1526" s="91"/>
      <c r="D1526" s="61"/>
      <c r="E1526" s="91"/>
      <c r="F1526" s="67"/>
      <c r="G1526" s="74" t="n">
        <v>0</v>
      </c>
      <c r="H1526" s="100"/>
      <c r="I1526" s="223"/>
      <c r="J1526" s="63" t="s">
        <v>742</v>
      </c>
      <c r="K1526" s="62"/>
      <c r="L1526" s="131"/>
      <c r="M1526" s="97" t="s">
        <v>4</v>
      </c>
    </row>
    <row r="1527" customFormat="false" ht="12.75" hidden="false" customHeight="false" outlineLevel="0" collapsed="false">
      <c r="A1527" s="135" t="n">
        <v>50241</v>
      </c>
      <c r="B1527" s="70"/>
      <c r="C1527" s="71" t="s">
        <v>25</v>
      </c>
      <c r="D1527" s="71" t="n">
        <v>1</v>
      </c>
      <c r="E1527" s="219" t="n">
        <v>300</v>
      </c>
      <c r="F1527" s="73" t="n">
        <v>20.23</v>
      </c>
      <c r="G1527" s="74" t="n">
        <v>3439</v>
      </c>
      <c r="H1527" s="75" t="s">
        <v>919</v>
      </c>
      <c r="I1527" s="76"/>
      <c r="J1527" s="116" t="s">
        <v>744</v>
      </c>
      <c r="K1527" s="78" t="s">
        <v>82</v>
      </c>
      <c r="L1527" s="117" t="n">
        <v>101</v>
      </c>
      <c r="M1527" s="80" t="n">
        <f aca="false">(D1527*F1527)*B1527</f>
        <v>0</v>
      </c>
    </row>
    <row r="1528" customFormat="false" ht="12.75" hidden="false" customHeight="false" outlineLevel="0" collapsed="false">
      <c r="A1528" s="81" t="n">
        <v>50242</v>
      </c>
      <c r="B1528" s="70"/>
      <c r="C1528" s="82" t="s">
        <v>25</v>
      </c>
      <c r="D1528" s="82" t="n">
        <v>1</v>
      </c>
      <c r="E1528" s="219" t="n">
        <v>300</v>
      </c>
      <c r="F1528" s="73" t="n">
        <v>20.23</v>
      </c>
      <c r="G1528" s="74" t="n">
        <v>3439</v>
      </c>
      <c r="H1528" s="75" t="s">
        <v>919</v>
      </c>
      <c r="I1528" s="119"/>
      <c r="J1528" s="93" t="s">
        <v>373</v>
      </c>
      <c r="K1528" s="103" t="s">
        <v>82</v>
      </c>
      <c r="L1528" s="117" t="n">
        <v>101</v>
      </c>
      <c r="M1528" s="80" t="n">
        <f aca="false">(D1528*F1528)*B1528</f>
        <v>0</v>
      </c>
    </row>
    <row r="1529" customFormat="false" ht="12.75" hidden="false" customHeight="false" outlineLevel="0" collapsed="false">
      <c r="A1529" s="81" t="n">
        <v>50243</v>
      </c>
      <c r="B1529" s="70"/>
      <c r="C1529" s="82" t="s">
        <v>25</v>
      </c>
      <c r="D1529" s="82" t="n">
        <v>1</v>
      </c>
      <c r="E1529" s="219" t="n">
        <v>300</v>
      </c>
      <c r="F1529" s="73" t="n">
        <v>20.23</v>
      </c>
      <c r="G1529" s="74" t="n">
        <v>3439</v>
      </c>
      <c r="H1529" s="75" t="s">
        <v>919</v>
      </c>
      <c r="I1529" s="119"/>
      <c r="J1529" s="93" t="s">
        <v>745</v>
      </c>
      <c r="K1529" s="103" t="s">
        <v>82</v>
      </c>
      <c r="L1529" s="117" t="n">
        <v>101</v>
      </c>
      <c r="M1529" s="80" t="n">
        <f aca="false">(D1529*F1529)*B1529</f>
        <v>0</v>
      </c>
    </row>
    <row r="1530" customFormat="false" ht="12.75" hidden="false" customHeight="false" outlineLevel="0" collapsed="false">
      <c r="A1530" s="81" t="n">
        <v>50244</v>
      </c>
      <c r="B1530" s="70"/>
      <c r="C1530" s="82" t="s">
        <v>25</v>
      </c>
      <c r="D1530" s="82" t="n">
        <v>1</v>
      </c>
      <c r="E1530" s="219" t="n">
        <v>300</v>
      </c>
      <c r="F1530" s="73" t="n">
        <v>20.23</v>
      </c>
      <c r="G1530" s="74" t="n">
        <v>3439</v>
      </c>
      <c r="H1530" s="75" t="s">
        <v>919</v>
      </c>
      <c r="I1530" s="119"/>
      <c r="J1530" s="93" t="s">
        <v>371</v>
      </c>
      <c r="K1530" s="103" t="s">
        <v>82</v>
      </c>
      <c r="L1530" s="117" t="n">
        <v>101</v>
      </c>
      <c r="M1530" s="80" t="n">
        <f aca="false">(D1530*F1530)*B1530</f>
        <v>0</v>
      </c>
    </row>
    <row r="1531" customFormat="false" ht="12.75" hidden="false" customHeight="false" outlineLevel="0" collapsed="false">
      <c r="A1531" s="81" t="n">
        <v>50245</v>
      </c>
      <c r="B1531" s="70"/>
      <c r="C1531" s="82" t="s">
        <v>25</v>
      </c>
      <c r="D1531" s="82" t="n">
        <v>1</v>
      </c>
      <c r="E1531" s="219" t="n">
        <v>300</v>
      </c>
      <c r="F1531" s="73" t="n">
        <v>20.23</v>
      </c>
      <c r="G1531" s="74" t="n">
        <v>3439</v>
      </c>
      <c r="H1531" s="75" t="s">
        <v>919</v>
      </c>
      <c r="I1531" s="119"/>
      <c r="J1531" s="93" t="s">
        <v>743</v>
      </c>
      <c r="K1531" s="103" t="s">
        <v>82</v>
      </c>
      <c r="L1531" s="117" t="n">
        <v>101</v>
      </c>
      <c r="M1531" s="80" t="n">
        <f aca="false">(D1531*F1531)*B1531</f>
        <v>0</v>
      </c>
    </row>
    <row r="1532" customFormat="false" ht="12.75" hidden="false" customHeight="false" outlineLevel="0" collapsed="false">
      <c r="A1532" s="81" t="n">
        <v>50246</v>
      </c>
      <c r="B1532" s="70"/>
      <c r="C1532" s="105" t="s">
        <v>25</v>
      </c>
      <c r="D1532" s="82" t="n">
        <v>1</v>
      </c>
      <c r="E1532" s="219" t="n">
        <v>300</v>
      </c>
      <c r="F1532" s="73" t="n">
        <v>18.43</v>
      </c>
      <c r="G1532" s="74" t="n">
        <v>3133</v>
      </c>
      <c r="H1532" s="75" t="s">
        <v>919</v>
      </c>
      <c r="I1532" s="119"/>
      <c r="J1532" s="84" t="s">
        <v>278</v>
      </c>
      <c r="K1532" s="103" t="s">
        <v>82</v>
      </c>
      <c r="L1532" s="117" t="n">
        <v>101</v>
      </c>
      <c r="M1532" s="80" t="n">
        <f aca="false">(D1532*F1532)*B1532</f>
        <v>0</v>
      </c>
    </row>
    <row r="1533" customFormat="false" ht="12.75" hidden="false" customHeight="false" outlineLevel="0" collapsed="false">
      <c r="A1533" s="90"/>
      <c r="B1533" s="81"/>
      <c r="C1533" s="91"/>
      <c r="D1533" s="61"/>
      <c r="E1533" s="91"/>
      <c r="F1533" s="67"/>
      <c r="G1533" s="74" t="n">
        <v>0</v>
      </c>
      <c r="H1533" s="100"/>
      <c r="I1533" s="223"/>
      <c r="J1533" s="63" t="s">
        <v>414</v>
      </c>
      <c r="K1533" s="62"/>
      <c r="L1533" s="131"/>
      <c r="M1533" s="97" t="s">
        <v>4</v>
      </c>
    </row>
    <row r="1534" customFormat="false" ht="12.75" hidden="false" customHeight="false" outlineLevel="0" collapsed="false">
      <c r="A1534" s="135" t="n">
        <v>50261</v>
      </c>
      <c r="B1534" s="137"/>
      <c r="C1534" s="71" t="s">
        <v>25</v>
      </c>
      <c r="D1534" s="71" t="n">
        <v>1</v>
      </c>
      <c r="E1534" s="219" t="n">
        <v>300</v>
      </c>
      <c r="F1534" s="88" t="n">
        <v>11.44</v>
      </c>
      <c r="G1534" s="74" t="n">
        <v>1945</v>
      </c>
      <c r="H1534" s="75" t="s">
        <v>919</v>
      </c>
      <c r="I1534" s="76"/>
      <c r="J1534" s="116" t="s">
        <v>1467</v>
      </c>
      <c r="K1534" s="78" t="s">
        <v>404</v>
      </c>
      <c r="L1534" s="117" t="n">
        <v>102</v>
      </c>
      <c r="M1534" s="80" t="n">
        <f aca="false">(D1534*F1534)*B1534</f>
        <v>0</v>
      </c>
    </row>
    <row r="1535" customFormat="false" ht="12.75" hidden="false" customHeight="false" outlineLevel="0" collapsed="false">
      <c r="A1535" s="81" t="n">
        <v>50262</v>
      </c>
      <c r="B1535" s="137"/>
      <c r="C1535" s="82" t="s">
        <v>25</v>
      </c>
      <c r="D1535" s="82" t="n">
        <v>1</v>
      </c>
      <c r="E1535" s="219" t="n">
        <v>300</v>
      </c>
      <c r="F1535" s="88" t="n">
        <v>11.44</v>
      </c>
      <c r="G1535" s="74" t="n">
        <v>1945</v>
      </c>
      <c r="H1535" s="75" t="s">
        <v>919</v>
      </c>
      <c r="I1535" s="119"/>
      <c r="J1535" s="93" t="s">
        <v>770</v>
      </c>
      <c r="K1535" s="103" t="s">
        <v>404</v>
      </c>
      <c r="L1535" s="117" t="n">
        <v>102</v>
      </c>
      <c r="M1535" s="80" t="n">
        <f aca="false">(D1535*F1535)*B1535</f>
        <v>0</v>
      </c>
    </row>
    <row r="1536" customFormat="false" ht="12.75" hidden="false" customHeight="false" outlineLevel="0" collapsed="false">
      <c r="A1536" s="81" t="n">
        <v>50263</v>
      </c>
      <c r="B1536" s="137"/>
      <c r="C1536" s="82" t="s">
        <v>25</v>
      </c>
      <c r="D1536" s="82" t="n">
        <v>1</v>
      </c>
      <c r="E1536" s="219" t="n">
        <v>300</v>
      </c>
      <c r="F1536" s="88" t="n">
        <v>11.44</v>
      </c>
      <c r="G1536" s="74" t="n">
        <v>1945</v>
      </c>
      <c r="H1536" s="75" t="s">
        <v>919</v>
      </c>
      <c r="I1536" s="119"/>
      <c r="J1536" s="93" t="s">
        <v>772</v>
      </c>
      <c r="K1536" s="103" t="s">
        <v>404</v>
      </c>
      <c r="L1536" s="117" t="n">
        <v>102</v>
      </c>
      <c r="M1536" s="80" t="n">
        <f aca="false">(D1536*F1536)*B1536</f>
        <v>0</v>
      </c>
    </row>
    <row r="1537" customFormat="false" ht="12.75" hidden="false" customHeight="false" outlineLevel="0" collapsed="false">
      <c r="A1537" s="81" t="n">
        <v>50264</v>
      </c>
      <c r="B1537" s="137"/>
      <c r="C1537" s="82" t="s">
        <v>25</v>
      </c>
      <c r="D1537" s="82" t="n">
        <v>1</v>
      </c>
      <c r="E1537" s="219" t="n">
        <v>300</v>
      </c>
      <c r="F1537" s="88" t="n">
        <v>11.44</v>
      </c>
      <c r="G1537" s="74" t="n">
        <v>1945</v>
      </c>
      <c r="H1537" s="75" t="s">
        <v>919</v>
      </c>
      <c r="I1537" s="119"/>
      <c r="J1537" s="93" t="s">
        <v>1468</v>
      </c>
      <c r="K1537" s="103" t="s">
        <v>404</v>
      </c>
      <c r="L1537" s="117" t="n">
        <v>102</v>
      </c>
      <c r="M1537" s="80" t="n">
        <f aca="false">(D1537*F1537)*B1537</f>
        <v>0</v>
      </c>
    </row>
    <row r="1538" customFormat="false" ht="12.75" hidden="false" customHeight="false" outlineLevel="0" collapsed="false">
      <c r="A1538" s="81" t="n">
        <v>50265</v>
      </c>
      <c r="B1538" s="137"/>
      <c r="C1538" s="82" t="s">
        <v>25</v>
      </c>
      <c r="D1538" s="82" t="n">
        <v>1</v>
      </c>
      <c r="E1538" s="219" t="n">
        <v>300</v>
      </c>
      <c r="F1538" s="88" t="n">
        <v>11.44</v>
      </c>
      <c r="G1538" s="74" t="n">
        <v>1945</v>
      </c>
      <c r="H1538" s="75" t="s">
        <v>919</v>
      </c>
      <c r="I1538" s="119"/>
      <c r="J1538" s="93" t="s">
        <v>774</v>
      </c>
      <c r="K1538" s="103" t="s">
        <v>404</v>
      </c>
      <c r="L1538" s="117" t="n">
        <v>102</v>
      </c>
      <c r="M1538" s="80" t="n">
        <f aca="false">(D1538*F1538)*B1538</f>
        <v>0</v>
      </c>
    </row>
    <row r="1539" customFormat="false" ht="12.75" hidden="false" customHeight="false" outlineLevel="0" collapsed="false">
      <c r="A1539" s="81" t="n">
        <v>50266</v>
      </c>
      <c r="B1539" s="137"/>
      <c r="C1539" s="82" t="s">
        <v>25</v>
      </c>
      <c r="D1539" s="82" t="n">
        <v>1</v>
      </c>
      <c r="E1539" s="219" t="n">
        <v>300</v>
      </c>
      <c r="F1539" s="88" t="n">
        <v>10.51</v>
      </c>
      <c r="G1539" s="74" t="n">
        <v>1787</v>
      </c>
      <c r="H1539" s="75" t="s">
        <v>919</v>
      </c>
      <c r="I1539" s="119"/>
      <c r="J1539" s="93" t="s">
        <v>1469</v>
      </c>
      <c r="K1539" s="103" t="s">
        <v>404</v>
      </c>
      <c r="L1539" s="117" t="n">
        <v>102</v>
      </c>
      <c r="M1539" s="80" t="n">
        <f aca="false">(D1539*F1539)*B1539</f>
        <v>0</v>
      </c>
    </row>
    <row r="1540" customFormat="false" ht="12.75" hidden="false" customHeight="false" outlineLevel="0" collapsed="false">
      <c r="A1540" s="81" t="n">
        <v>50281</v>
      </c>
      <c r="B1540" s="70"/>
      <c r="C1540" s="82" t="s">
        <v>25</v>
      </c>
      <c r="D1540" s="82" t="n">
        <v>1</v>
      </c>
      <c r="E1540" s="219" t="n">
        <v>300</v>
      </c>
      <c r="F1540" s="88" t="n">
        <v>22.12</v>
      </c>
      <c r="G1540" s="74" t="n">
        <v>3760</v>
      </c>
      <c r="H1540" s="75" t="s">
        <v>919</v>
      </c>
      <c r="I1540" s="119" t="s">
        <v>40</v>
      </c>
      <c r="J1540" s="93" t="s">
        <v>1470</v>
      </c>
      <c r="K1540" s="103" t="s">
        <v>404</v>
      </c>
      <c r="L1540" s="117" t="n">
        <v>102</v>
      </c>
      <c r="M1540" s="80" t="n">
        <f aca="false">(D1540*F1540)*B1540</f>
        <v>0</v>
      </c>
    </row>
    <row r="1541" customFormat="false" ht="12.75" hidden="false" customHeight="false" outlineLevel="0" collapsed="false">
      <c r="A1541" s="81" t="n">
        <v>50282</v>
      </c>
      <c r="B1541" s="70"/>
      <c r="C1541" s="82" t="s">
        <v>25</v>
      </c>
      <c r="D1541" s="82" t="n">
        <v>1</v>
      </c>
      <c r="E1541" s="219" t="n">
        <v>300</v>
      </c>
      <c r="F1541" s="88" t="n">
        <v>22.12</v>
      </c>
      <c r="G1541" s="74" t="n">
        <v>3760</v>
      </c>
      <c r="H1541" s="75" t="s">
        <v>919</v>
      </c>
      <c r="I1541" s="119" t="s">
        <v>40</v>
      </c>
      <c r="J1541" s="93" t="s">
        <v>1471</v>
      </c>
      <c r="K1541" s="103" t="s">
        <v>404</v>
      </c>
      <c r="L1541" s="117" t="n">
        <v>102</v>
      </c>
      <c r="M1541" s="80" t="n">
        <f aca="false">(D1541*F1541)*B1541</f>
        <v>0</v>
      </c>
    </row>
    <row r="1542" customFormat="false" ht="12.75" hidden="false" customHeight="false" outlineLevel="0" collapsed="false">
      <c r="A1542" s="81" t="n">
        <v>50283</v>
      </c>
      <c r="B1542" s="70"/>
      <c r="C1542" s="82" t="s">
        <v>25</v>
      </c>
      <c r="D1542" s="82" t="n">
        <v>1</v>
      </c>
      <c r="E1542" s="219" t="n">
        <v>300</v>
      </c>
      <c r="F1542" s="88" t="n">
        <v>22.12</v>
      </c>
      <c r="G1542" s="74" t="n">
        <v>3760</v>
      </c>
      <c r="H1542" s="75" t="s">
        <v>919</v>
      </c>
      <c r="I1542" s="119" t="s">
        <v>40</v>
      </c>
      <c r="J1542" s="93" t="s">
        <v>1472</v>
      </c>
      <c r="K1542" s="103" t="s">
        <v>404</v>
      </c>
      <c r="L1542" s="117" t="n">
        <v>102</v>
      </c>
      <c r="M1542" s="80" t="n">
        <f aca="false">(D1542*F1542)*B1542</f>
        <v>0</v>
      </c>
    </row>
    <row r="1543" customFormat="false" ht="12.75" hidden="false" customHeight="false" outlineLevel="0" collapsed="false">
      <c r="A1543" s="81" t="n">
        <v>50284</v>
      </c>
      <c r="B1543" s="70"/>
      <c r="C1543" s="82" t="s">
        <v>25</v>
      </c>
      <c r="D1543" s="82" t="n">
        <v>1</v>
      </c>
      <c r="E1543" s="219" t="n">
        <v>300</v>
      </c>
      <c r="F1543" s="88" t="n">
        <v>22.12</v>
      </c>
      <c r="G1543" s="74" t="n">
        <v>3760</v>
      </c>
      <c r="H1543" s="75" t="s">
        <v>919</v>
      </c>
      <c r="I1543" s="119" t="s">
        <v>40</v>
      </c>
      <c r="J1543" s="93" t="s">
        <v>1473</v>
      </c>
      <c r="K1543" s="103" t="s">
        <v>404</v>
      </c>
      <c r="L1543" s="117" t="n">
        <v>102</v>
      </c>
      <c r="M1543" s="80" t="n">
        <f aca="false">(D1543*F1543)*B1543</f>
        <v>0</v>
      </c>
    </row>
    <row r="1544" customFormat="false" ht="12.75" hidden="false" customHeight="false" outlineLevel="0" collapsed="false">
      <c r="A1544" s="81" t="n">
        <v>50285</v>
      </c>
      <c r="B1544" s="70"/>
      <c r="C1544" s="82" t="s">
        <v>25</v>
      </c>
      <c r="D1544" s="82" t="n">
        <v>1</v>
      </c>
      <c r="E1544" s="219" t="n">
        <v>300</v>
      </c>
      <c r="F1544" s="88" t="n">
        <v>22.12</v>
      </c>
      <c r="G1544" s="74" t="n">
        <v>3760</v>
      </c>
      <c r="H1544" s="75" t="s">
        <v>919</v>
      </c>
      <c r="I1544" s="119" t="s">
        <v>40</v>
      </c>
      <c r="J1544" s="93" t="s">
        <v>1474</v>
      </c>
      <c r="K1544" s="103" t="s">
        <v>404</v>
      </c>
      <c r="L1544" s="117" t="n">
        <v>102</v>
      </c>
      <c r="M1544" s="80" t="n">
        <f aca="false">(D1544*F1544)*B1544</f>
        <v>0</v>
      </c>
    </row>
    <row r="1545" customFormat="false" ht="12.75" hidden="false" customHeight="false" outlineLevel="0" collapsed="false">
      <c r="A1545" s="81" t="n">
        <v>50286</v>
      </c>
      <c r="B1545" s="70"/>
      <c r="C1545" s="82" t="s">
        <v>25</v>
      </c>
      <c r="D1545" s="82" t="n">
        <v>1</v>
      </c>
      <c r="E1545" s="219" t="n">
        <v>300</v>
      </c>
      <c r="F1545" s="88" t="n">
        <v>22.12</v>
      </c>
      <c r="G1545" s="74" t="n">
        <v>3760</v>
      </c>
      <c r="H1545" s="75" t="s">
        <v>919</v>
      </c>
      <c r="I1545" s="119" t="s">
        <v>40</v>
      </c>
      <c r="J1545" s="93" t="s">
        <v>1475</v>
      </c>
      <c r="K1545" s="103" t="s">
        <v>404</v>
      </c>
      <c r="L1545" s="117" t="n">
        <v>102</v>
      </c>
      <c r="M1545" s="80" t="n">
        <f aca="false">(D1545*F1545)*B1545</f>
        <v>0</v>
      </c>
    </row>
    <row r="1546" customFormat="false" ht="12.75" hidden="false" customHeight="false" outlineLevel="0" collapsed="false">
      <c r="A1546" s="81" t="n">
        <v>50301</v>
      </c>
      <c r="B1546" s="115"/>
      <c r="C1546" s="105" t="s">
        <v>25</v>
      </c>
      <c r="D1546" s="105" t="n">
        <v>1</v>
      </c>
      <c r="E1546" s="219" t="n">
        <v>300</v>
      </c>
      <c r="F1546" s="88" t="n">
        <v>14.25</v>
      </c>
      <c r="G1546" s="74" t="n">
        <v>2423</v>
      </c>
      <c r="H1546" s="75" t="s">
        <v>919</v>
      </c>
      <c r="I1546" s="119"/>
      <c r="J1546" s="93" t="s">
        <v>416</v>
      </c>
      <c r="K1546" s="103" t="s">
        <v>404</v>
      </c>
      <c r="L1546" s="117" t="n">
        <v>102</v>
      </c>
      <c r="M1546" s="80" t="n">
        <f aca="false">(D1546*F1546)*B1546</f>
        <v>0</v>
      </c>
    </row>
    <row r="1547" customFormat="false" ht="12.75" hidden="false" customHeight="false" outlineLevel="0" collapsed="false">
      <c r="A1547" s="81" t="n">
        <v>50302</v>
      </c>
      <c r="B1547" s="115"/>
      <c r="C1547" s="82" t="s">
        <v>25</v>
      </c>
      <c r="D1547" s="82" t="n">
        <v>1</v>
      </c>
      <c r="E1547" s="219" t="n">
        <v>300</v>
      </c>
      <c r="F1547" s="88" t="n">
        <v>17.56</v>
      </c>
      <c r="G1547" s="74" t="n">
        <v>2985</v>
      </c>
      <c r="H1547" s="75" t="s">
        <v>919</v>
      </c>
      <c r="I1547" s="82"/>
      <c r="J1547" s="93" t="s">
        <v>1476</v>
      </c>
      <c r="K1547" s="103" t="s">
        <v>404</v>
      </c>
      <c r="L1547" s="117" t="n">
        <v>102</v>
      </c>
      <c r="M1547" s="80" t="n">
        <f aca="false">(D1547*F1547)*B1547</f>
        <v>0</v>
      </c>
    </row>
    <row r="1548" customFormat="false" ht="12.75" hidden="false" customHeight="false" outlineLevel="0" collapsed="false">
      <c r="A1548" s="81" t="n">
        <v>50303</v>
      </c>
      <c r="B1548" s="115"/>
      <c r="C1548" s="82" t="s">
        <v>25</v>
      </c>
      <c r="D1548" s="82" t="n">
        <v>1</v>
      </c>
      <c r="E1548" s="219" t="n">
        <v>300</v>
      </c>
      <c r="F1548" s="88" t="n">
        <v>15.13</v>
      </c>
      <c r="G1548" s="74" t="n">
        <v>2572</v>
      </c>
      <c r="H1548" s="75" t="s">
        <v>919</v>
      </c>
      <c r="I1548" s="82"/>
      <c r="J1548" s="93" t="s">
        <v>750</v>
      </c>
      <c r="K1548" s="103" t="s">
        <v>404</v>
      </c>
      <c r="L1548" s="117" t="n">
        <v>102</v>
      </c>
      <c r="M1548" s="80" t="n">
        <f aca="false">(D1548*F1548)*B1548</f>
        <v>0</v>
      </c>
    </row>
    <row r="1549" customFormat="false" ht="12.75" hidden="false" customHeight="false" outlineLevel="0" collapsed="false">
      <c r="A1549" s="81" t="n">
        <v>50304</v>
      </c>
      <c r="B1549" s="115"/>
      <c r="C1549" s="82" t="s">
        <v>25</v>
      </c>
      <c r="D1549" s="82" t="n">
        <v>1</v>
      </c>
      <c r="E1549" s="219" t="n">
        <v>300</v>
      </c>
      <c r="F1549" s="88" t="n">
        <v>15.13</v>
      </c>
      <c r="G1549" s="74" t="n">
        <v>2572</v>
      </c>
      <c r="H1549" s="75" t="s">
        <v>919</v>
      </c>
      <c r="I1549" s="82"/>
      <c r="J1549" s="93" t="s">
        <v>1477</v>
      </c>
      <c r="K1549" s="103" t="s">
        <v>404</v>
      </c>
      <c r="L1549" s="117" t="n">
        <v>102</v>
      </c>
      <c r="M1549" s="80" t="n">
        <f aca="false">(D1549*F1549)*B1549</f>
        <v>0</v>
      </c>
    </row>
    <row r="1550" customFormat="false" ht="12.75" hidden="false" customHeight="false" outlineLevel="0" collapsed="false">
      <c r="A1550" s="81" t="n">
        <v>50305</v>
      </c>
      <c r="B1550" s="115"/>
      <c r="C1550" s="82" t="s">
        <v>25</v>
      </c>
      <c r="D1550" s="82" t="n">
        <v>1</v>
      </c>
      <c r="E1550" s="219" t="n">
        <v>300</v>
      </c>
      <c r="F1550" s="88" t="n">
        <v>10.51</v>
      </c>
      <c r="G1550" s="74" t="n">
        <v>1787</v>
      </c>
      <c r="H1550" s="75" t="s">
        <v>919</v>
      </c>
      <c r="I1550" s="82"/>
      <c r="J1550" s="93" t="s">
        <v>1478</v>
      </c>
      <c r="K1550" s="103" t="s">
        <v>404</v>
      </c>
      <c r="L1550" s="117" t="n">
        <v>102</v>
      </c>
      <c r="M1550" s="80" t="n">
        <f aca="false">(D1550*F1550)*B1550</f>
        <v>0</v>
      </c>
    </row>
    <row r="1551" customFormat="false" ht="12.75" hidden="false" customHeight="false" outlineLevel="0" collapsed="false">
      <c r="A1551" s="81" t="n">
        <v>50306</v>
      </c>
      <c r="B1551" s="115"/>
      <c r="C1551" s="82" t="s">
        <v>25</v>
      </c>
      <c r="D1551" s="82" t="n">
        <v>1</v>
      </c>
      <c r="E1551" s="219" t="n">
        <v>300</v>
      </c>
      <c r="F1551" s="88" t="n">
        <v>13.75</v>
      </c>
      <c r="G1551" s="74" t="n">
        <v>2338</v>
      </c>
      <c r="H1551" s="75" t="s">
        <v>919</v>
      </c>
      <c r="I1551" s="82"/>
      <c r="J1551" s="93" t="s">
        <v>1479</v>
      </c>
      <c r="K1551" s="103" t="s">
        <v>404</v>
      </c>
      <c r="L1551" s="117" t="n">
        <v>102</v>
      </c>
      <c r="M1551" s="80" t="n">
        <f aca="false">(D1551*F1551)*B1551</f>
        <v>0</v>
      </c>
    </row>
    <row r="1552" customFormat="false" ht="12.75" hidden="false" customHeight="false" outlineLevel="0" collapsed="false">
      <c r="A1552" s="135" t="n">
        <v>50325</v>
      </c>
      <c r="B1552" s="115"/>
      <c r="C1552" s="71" t="s">
        <v>25</v>
      </c>
      <c r="D1552" s="71" t="n">
        <v>1</v>
      </c>
      <c r="E1552" s="219" t="n">
        <v>300</v>
      </c>
      <c r="F1552" s="88" t="n">
        <v>33.87</v>
      </c>
      <c r="G1552" s="74" t="n">
        <v>5758</v>
      </c>
      <c r="H1552" s="75" t="s">
        <v>919</v>
      </c>
      <c r="I1552" s="76"/>
      <c r="J1552" s="116" t="s">
        <v>1443</v>
      </c>
      <c r="K1552" s="78" t="s">
        <v>82</v>
      </c>
      <c r="L1552" s="117" t="n">
        <v>102</v>
      </c>
      <c r="M1552" s="80" t="n">
        <f aca="false">(D1552*F1552)*B1552</f>
        <v>0</v>
      </c>
    </row>
    <row r="1553" customFormat="false" ht="12.75" hidden="false" customHeight="false" outlineLevel="0" collapsed="false">
      <c r="A1553" s="81" t="n">
        <v>50341</v>
      </c>
      <c r="B1553" s="115"/>
      <c r="C1553" s="82" t="s">
        <v>25</v>
      </c>
      <c r="D1553" s="82" t="n">
        <v>1</v>
      </c>
      <c r="E1553" s="82" t="n">
        <v>300</v>
      </c>
      <c r="F1553" s="88" t="n">
        <v>17.44</v>
      </c>
      <c r="G1553" s="74" t="n">
        <v>2965</v>
      </c>
      <c r="H1553" s="75" t="s">
        <v>919</v>
      </c>
      <c r="I1553" s="119"/>
      <c r="J1553" s="93" t="s">
        <v>1151</v>
      </c>
      <c r="K1553" s="103" t="s">
        <v>204</v>
      </c>
      <c r="L1553" s="117" t="n">
        <v>103</v>
      </c>
      <c r="M1553" s="80" t="n">
        <f aca="false">(D1553*F1553)*B1553</f>
        <v>0</v>
      </c>
    </row>
    <row r="1554" customFormat="false" ht="12.75" hidden="false" customHeight="false" outlineLevel="0" collapsed="false">
      <c r="A1554" s="81" t="n">
        <v>50347</v>
      </c>
      <c r="B1554" s="70"/>
      <c r="C1554" s="82" t="s">
        <v>25</v>
      </c>
      <c r="D1554" s="82" t="n">
        <v>1</v>
      </c>
      <c r="E1554" s="82" t="n">
        <v>300</v>
      </c>
      <c r="F1554" s="88" t="n">
        <v>24.54</v>
      </c>
      <c r="G1554" s="74" t="n">
        <v>4172</v>
      </c>
      <c r="H1554" s="75" t="s">
        <v>919</v>
      </c>
      <c r="I1554" s="82"/>
      <c r="J1554" s="93" t="s">
        <v>733</v>
      </c>
      <c r="K1554" s="103" t="s">
        <v>82</v>
      </c>
      <c r="L1554" s="228" t="n">
        <v>103</v>
      </c>
      <c r="M1554" s="80" t="n">
        <f aca="false">(D1554*F1554)*B1554</f>
        <v>0</v>
      </c>
    </row>
    <row r="1555" customFormat="false" ht="12.75" hidden="false" customHeight="false" outlineLevel="0" collapsed="false">
      <c r="A1555" s="81" t="n">
        <v>50343</v>
      </c>
      <c r="B1555" s="115"/>
      <c r="C1555" s="82" t="s">
        <v>25</v>
      </c>
      <c r="D1555" s="82" t="n">
        <v>1</v>
      </c>
      <c r="E1555" s="219" t="n">
        <v>300</v>
      </c>
      <c r="F1555" s="88" t="n">
        <v>26.92</v>
      </c>
      <c r="G1555" s="74" t="n">
        <v>4576</v>
      </c>
      <c r="H1555" s="75" t="s">
        <v>919</v>
      </c>
      <c r="I1555" s="119"/>
      <c r="J1555" s="93" t="s">
        <v>1480</v>
      </c>
      <c r="K1555" s="103" t="s">
        <v>407</v>
      </c>
      <c r="L1555" s="117" t="n">
        <v>103</v>
      </c>
      <c r="M1555" s="80" t="n">
        <f aca="false">(D1555*F1555)*B1555</f>
        <v>0</v>
      </c>
    </row>
    <row r="1556" customFormat="false" ht="12.75" hidden="false" customHeight="false" outlineLevel="0" collapsed="false">
      <c r="A1556" s="81" t="n">
        <v>50346</v>
      </c>
      <c r="B1556" s="70"/>
      <c r="C1556" s="82" t="s">
        <v>25</v>
      </c>
      <c r="D1556" s="82" t="n">
        <v>1</v>
      </c>
      <c r="E1556" s="219" t="n">
        <v>300</v>
      </c>
      <c r="F1556" s="88" t="n">
        <v>21.31</v>
      </c>
      <c r="G1556" s="74" t="n">
        <v>3623</v>
      </c>
      <c r="H1556" s="75" t="s">
        <v>919</v>
      </c>
      <c r="I1556" s="119" t="s">
        <v>40</v>
      </c>
      <c r="J1556" s="93" t="s">
        <v>1481</v>
      </c>
      <c r="K1556" s="103" t="s">
        <v>404</v>
      </c>
      <c r="L1556" s="117" t="n">
        <v>103</v>
      </c>
      <c r="M1556" s="80" t="n">
        <f aca="false">(D1556*F1556)*B1556</f>
        <v>0</v>
      </c>
    </row>
    <row r="1557" customFormat="false" ht="12.75" hidden="false" customHeight="false" outlineLevel="0" collapsed="false">
      <c r="A1557" s="81" t="n">
        <v>50361</v>
      </c>
      <c r="B1557" s="70"/>
      <c r="C1557" s="82" t="s">
        <v>25</v>
      </c>
      <c r="D1557" s="82" t="n">
        <v>1</v>
      </c>
      <c r="E1557" s="219" t="n">
        <v>300</v>
      </c>
      <c r="F1557" s="88" t="n">
        <v>10.51</v>
      </c>
      <c r="G1557" s="74" t="n">
        <v>1787</v>
      </c>
      <c r="H1557" s="75" t="s">
        <v>919</v>
      </c>
      <c r="I1557" s="119"/>
      <c r="J1557" s="93" t="s">
        <v>427</v>
      </c>
      <c r="K1557" s="103" t="s">
        <v>204</v>
      </c>
      <c r="L1557" s="117" t="n">
        <v>103</v>
      </c>
      <c r="M1557" s="80" t="n">
        <f aca="false">(D1557*F1557)*B1557</f>
        <v>0</v>
      </c>
    </row>
    <row r="1558" customFormat="false" ht="12.75" hidden="false" customHeight="false" outlineLevel="0" collapsed="false">
      <c r="A1558" s="81" t="n">
        <v>50362</v>
      </c>
      <c r="B1558" s="70"/>
      <c r="C1558" s="82" t="s">
        <v>25</v>
      </c>
      <c r="D1558" s="82" t="n">
        <v>1</v>
      </c>
      <c r="E1558" s="219" t="n">
        <v>300</v>
      </c>
      <c r="F1558" s="88" t="n">
        <v>9.64</v>
      </c>
      <c r="G1558" s="74" t="n">
        <v>1639</v>
      </c>
      <c r="H1558" s="75" t="s">
        <v>919</v>
      </c>
      <c r="I1558" s="119"/>
      <c r="J1558" s="93" t="s">
        <v>207</v>
      </c>
      <c r="K1558" s="103" t="s">
        <v>204</v>
      </c>
      <c r="L1558" s="117" t="n">
        <v>103</v>
      </c>
      <c r="M1558" s="80" t="n">
        <f aca="false">(D1558*F1558)*B1558</f>
        <v>0</v>
      </c>
    </row>
    <row r="1559" customFormat="false" ht="12.75" hidden="false" customHeight="false" outlineLevel="0" collapsed="false">
      <c r="A1559" s="81" t="n">
        <v>50363</v>
      </c>
      <c r="B1559" s="115"/>
      <c r="C1559" s="82" t="s">
        <v>25</v>
      </c>
      <c r="D1559" s="82" t="n">
        <v>1</v>
      </c>
      <c r="E1559" s="219" t="n">
        <v>300</v>
      </c>
      <c r="F1559" s="88" t="n">
        <v>16.34</v>
      </c>
      <c r="G1559" s="74" t="n">
        <v>2778</v>
      </c>
      <c r="H1559" s="75" t="s">
        <v>919</v>
      </c>
      <c r="I1559" s="119"/>
      <c r="J1559" s="93" t="s">
        <v>1482</v>
      </c>
      <c r="K1559" s="103" t="s">
        <v>199</v>
      </c>
      <c r="L1559" s="117" t="n">
        <v>103</v>
      </c>
      <c r="M1559" s="80" t="n">
        <f aca="false">(D1559*F1559)*B1559</f>
        <v>0</v>
      </c>
    </row>
    <row r="1560" customFormat="false" ht="12.75" hidden="false" customHeight="false" outlineLevel="0" collapsed="false">
      <c r="A1560" s="81" t="n">
        <v>50364</v>
      </c>
      <c r="B1560" s="70"/>
      <c r="C1560" s="82" t="s">
        <v>25</v>
      </c>
      <c r="D1560" s="82" t="n">
        <v>1</v>
      </c>
      <c r="E1560" s="219" t="n">
        <v>300</v>
      </c>
      <c r="F1560" s="88" t="n">
        <v>9.56</v>
      </c>
      <c r="G1560" s="74" t="n">
        <v>1625</v>
      </c>
      <c r="H1560" s="75" t="s">
        <v>919</v>
      </c>
      <c r="I1560" s="119"/>
      <c r="J1560" s="93" t="s">
        <v>1483</v>
      </c>
      <c r="K1560" s="103" t="s">
        <v>404</v>
      </c>
      <c r="L1560" s="117" t="n">
        <v>103</v>
      </c>
      <c r="M1560" s="80" t="n">
        <f aca="false">(D1560*F1560)*B1560</f>
        <v>0</v>
      </c>
    </row>
    <row r="1561" customFormat="false" ht="12.75" hidden="false" customHeight="false" outlineLevel="0" collapsed="false">
      <c r="A1561" s="81" t="n">
        <v>50365</v>
      </c>
      <c r="B1561" s="70"/>
      <c r="C1561" s="82" t="s">
        <v>25</v>
      </c>
      <c r="D1561" s="82" t="n">
        <v>1</v>
      </c>
      <c r="E1561" s="219" t="n">
        <v>300</v>
      </c>
      <c r="F1561" s="88" t="n">
        <v>22.12</v>
      </c>
      <c r="G1561" s="74" t="n">
        <v>3760</v>
      </c>
      <c r="H1561" s="75" t="s">
        <v>919</v>
      </c>
      <c r="I1561" s="119"/>
      <c r="J1561" s="93" t="s">
        <v>1484</v>
      </c>
      <c r="K1561" s="103" t="s">
        <v>204</v>
      </c>
      <c r="L1561" s="117" t="n">
        <v>103</v>
      </c>
      <c r="M1561" s="80" t="n">
        <f aca="false">(D1561*F1561)*B1561</f>
        <v>0</v>
      </c>
    </row>
    <row r="1562" customFormat="false" ht="12.75" hidden="false" customHeight="false" outlineLevel="0" collapsed="false">
      <c r="A1562" s="81" t="n">
        <v>50366</v>
      </c>
      <c r="B1562" s="70"/>
      <c r="C1562" s="82" t="s">
        <v>25</v>
      </c>
      <c r="D1562" s="82" t="n">
        <v>1</v>
      </c>
      <c r="E1562" s="219" t="n">
        <v>300</v>
      </c>
      <c r="F1562" s="88" t="n">
        <v>26.93</v>
      </c>
      <c r="G1562" s="74" t="n">
        <v>4578</v>
      </c>
      <c r="H1562" s="75" t="s">
        <v>919</v>
      </c>
      <c r="I1562" s="119"/>
      <c r="J1562" s="93" t="s">
        <v>1485</v>
      </c>
      <c r="K1562" s="103" t="s">
        <v>204</v>
      </c>
      <c r="L1562" s="117" t="n">
        <v>103</v>
      </c>
      <c r="M1562" s="80" t="n">
        <f aca="false">(D1562*F1562)*B1562</f>
        <v>0</v>
      </c>
    </row>
    <row r="1563" customFormat="false" ht="18" hidden="false" customHeight="true" outlineLevel="0" collapsed="false">
      <c r="A1563" s="90"/>
      <c r="B1563" s="81"/>
      <c r="C1563" s="91"/>
      <c r="D1563" s="83" t="n">
        <f aca="false">SUM(B1446:B1562)/6</f>
        <v>0</v>
      </c>
      <c r="E1563" s="91"/>
      <c r="F1563" s="67"/>
      <c r="G1563" s="74" t="n">
        <v>0</v>
      </c>
      <c r="H1563" s="100"/>
      <c r="I1563" s="223"/>
      <c r="J1563" s="63" t="s">
        <v>1486</v>
      </c>
      <c r="K1563" s="62"/>
      <c r="L1563" s="131"/>
      <c r="M1563" s="97" t="s">
        <v>4</v>
      </c>
    </row>
    <row r="1564" customFormat="false" ht="12.75" hidden="false" customHeight="false" outlineLevel="0" collapsed="false">
      <c r="A1564" s="230" t="n">
        <v>40125</v>
      </c>
      <c r="B1564" s="115"/>
      <c r="C1564" s="105" t="s">
        <v>25</v>
      </c>
      <c r="D1564" s="105" t="n">
        <v>1</v>
      </c>
      <c r="E1564" s="219" t="n">
        <v>200</v>
      </c>
      <c r="F1564" s="145" t="n">
        <v>37.41</v>
      </c>
      <c r="G1564" s="74" t="n">
        <v>6360</v>
      </c>
      <c r="H1564" s="75" t="s">
        <v>919</v>
      </c>
      <c r="I1564" s="146" t="s">
        <v>40</v>
      </c>
      <c r="J1564" s="134" t="s">
        <v>1487</v>
      </c>
      <c r="K1564" s="103" t="s">
        <v>112</v>
      </c>
      <c r="L1564" s="228" t="n">
        <v>103</v>
      </c>
      <c r="M1564" s="80" t="n">
        <f aca="false">(D1564*F1564)*B1564</f>
        <v>0</v>
      </c>
    </row>
    <row r="1565" customFormat="false" ht="12.75" hidden="false" customHeight="false" outlineLevel="0" collapsed="false">
      <c r="A1565" s="230" t="n">
        <v>41504</v>
      </c>
      <c r="B1565" s="70"/>
      <c r="C1565" s="105" t="s">
        <v>25</v>
      </c>
      <c r="D1565" s="105" t="n">
        <v>1</v>
      </c>
      <c r="E1565" s="219" t="n">
        <v>75</v>
      </c>
      <c r="F1565" s="145" t="n">
        <v>16.53</v>
      </c>
      <c r="G1565" s="74" t="n">
        <v>2810</v>
      </c>
      <c r="H1565" s="75" t="s">
        <v>919</v>
      </c>
      <c r="I1565" s="146"/>
      <c r="J1565" s="134" t="s">
        <v>1488</v>
      </c>
      <c r="K1565" s="103" t="s">
        <v>92</v>
      </c>
      <c r="L1565" s="228" t="n">
        <v>103</v>
      </c>
      <c r="M1565" s="80" t="n">
        <f aca="false">(D1565*F1565)*B1565</f>
        <v>0</v>
      </c>
    </row>
    <row r="1566" customFormat="false" ht="12.75" hidden="false" customHeight="false" outlineLevel="0" collapsed="false">
      <c r="A1566" s="81" t="n">
        <v>50374</v>
      </c>
      <c r="B1566" s="70"/>
      <c r="C1566" s="82" t="s">
        <v>25</v>
      </c>
      <c r="D1566" s="82" t="n">
        <v>1</v>
      </c>
      <c r="E1566" s="98" t="n">
        <v>100</v>
      </c>
      <c r="F1566" s="88" t="n">
        <v>45.42</v>
      </c>
      <c r="G1566" s="74" t="n">
        <v>7721</v>
      </c>
      <c r="H1566" s="75" t="s">
        <v>919</v>
      </c>
      <c r="I1566" s="82"/>
      <c r="J1566" s="93" t="s">
        <v>779</v>
      </c>
      <c r="K1566" s="103" t="s">
        <v>758</v>
      </c>
      <c r="L1566" s="228" t="n">
        <v>103</v>
      </c>
      <c r="M1566" s="80" t="n">
        <f aca="false">(D1566*F1566)*B1566</f>
        <v>0</v>
      </c>
    </row>
    <row r="1567" customFormat="false" ht="12.75" hidden="false" customHeight="false" outlineLevel="0" collapsed="false">
      <c r="A1567" s="81" t="n">
        <v>50368</v>
      </c>
      <c r="B1567" s="70"/>
      <c r="C1567" s="82" t="s">
        <v>25</v>
      </c>
      <c r="D1567" s="82" t="n">
        <v>1</v>
      </c>
      <c r="E1567" s="98" t="n">
        <v>100</v>
      </c>
      <c r="F1567" s="88" t="n">
        <v>32.31</v>
      </c>
      <c r="G1567" s="74" t="n">
        <v>5493</v>
      </c>
      <c r="H1567" s="75" t="s">
        <v>919</v>
      </c>
      <c r="I1567" s="82"/>
      <c r="J1567" s="93" t="s">
        <v>777</v>
      </c>
      <c r="K1567" s="103" t="s">
        <v>758</v>
      </c>
      <c r="L1567" s="228" t="n">
        <v>103</v>
      </c>
      <c r="M1567" s="80" t="n">
        <f aca="false">(D1567*F1567)*B1567</f>
        <v>0</v>
      </c>
    </row>
    <row r="1568" customFormat="false" ht="12.75" hidden="false" customHeight="false" outlineLevel="0" collapsed="false">
      <c r="A1568" s="81" t="n">
        <v>50369</v>
      </c>
      <c r="B1568" s="70"/>
      <c r="C1568" s="82" t="s">
        <v>25</v>
      </c>
      <c r="D1568" s="82" t="n">
        <v>1</v>
      </c>
      <c r="E1568" s="98" t="n">
        <v>100</v>
      </c>
      <c r="F1568" s="88" t="n">
        <v>53.33</v>
      </c>
      <c r="G1568" s="74" t="n">
        <v>9066</v>
      </c>
      <c r="H1568" s="75" t="s">
        <v>919</v>
      </c>
      <c r="I1568" s="82"/>
      <c r="J1568" s="93" t="s">
        <v>778</v>
      </c>
      <c r="K1568" s="103" t="s">
        <v>758</v>
      </c>
      <c r="L1568" s="228" t="n">
        <v>103</v>
      </c>
      <c r="M1568" s="80" t="n">
        <f aca="false">(D1568*F1568)*B1568</f>
        <v>0</v>
      </c>
    </row>
    <row r="1569" customFormat="false" ht="12.75" hidden="false" customHeight="false" outlineLevel="0" collapsed="false">
      <c r="A1569" s="81" t="n">
        <v>50224</v>
      </c>
      <c r="B1569" s="70"/>
      <c r="C1569" s="82" t="s">
        <v>25</v>
      </c>
      <c r="D1569" s="82" t="n">
        <v>1</v>
      </c>
      <c r="E1569" s="219" t="n">
        <v>300</v>
      </c>
      <c r="F1569" s="88" t="n">
        <v>14.25</v>
      </c>
      <c r="G1569" s="74" t="n">
        <v>2423</v>
      </c>
      <c r="H1569" s="75" t="s">
        <v>919</v>
      </c>
      <c r="I1569" s="119" t="s">
        <v>1465</v>
      </c>
      <c r="J1569" s="93" t="s">
        <v>1489</v>
      </c>
      <c r="K1569" s="103" t="s">
        <v>199</v>
      </c>
      <c r="L1569" s="117" t="n">
        <v>103</v>
      </c>
      <c r="M1569" s="80" t="n">
        <f aca="false">(D1569*F1569)*B1569</f>
        <v>0</v>
      </c>
    </row>
    <row r="1570" customFormat="false" ht="12.75" hidden="false" customHeight="false" outlineLevel="0" collapsed="false">
      <c r="A1570" s="81" t="n">
        <v>50370</v>
      </c>
      <c r="B1570" s="70"/>
      <c r="C1570" s="91" t="s">
        <v>25</v>
      </c>
      <c r="D1570" s="82" t="n">
        <v>1</v>
      </c>
      <c r="E1570" s="98" t="n">
        <v>200</v>
      </c>
      <c r="F1570" s="88" t="n">
        <v>24.93</v>
      </c>
      <c r="G1570" s="74" t="n">
        <v>4238</v>
      </c>
      <c r="H1570" s="75" t="s">
        <v>919</v>
      </c>
      <c r="I1570" s="82"/>
      <c r="J1570" s="93" t="s">
        <v>784</v>
      </c>
      <c r="K1570" s="103" t="s">
        <v>404</v>
      </c>
      <c r="L1570" s="228" t="n">
        <v>103</v>
      </c>
      <c r="M1570" s="80" t="n">
        <f aca="false">(D1570*F1570)*B1570</f>
        <v>0</v>
      </c>
    </row>
    <row r="1571" customFormat="false" ht="12.75" hidden="false" customHeight="false" outlineLevel="0" collapsed="false">
      <c r="A1571" s="230" t="n">
        <v>50371</v>
      </c>
      <c r="B1571" s="70"/>
      <c r="C1571" s="234" t="s">
        <v>25</v>
      </c>
      <c r="D1571" s="105" t="n">
        <v>1</v>
      </c>
      <c r="E1571" s="219" t="n">
        <v>200</v>
      </c>
      <c r="F1571" s="88" t="n">
        <v>12.38</v>
      </c>
      <c r="G1571" s="74" t="n">
        <v>2105</v>
      </c>
      <c r="H1571" s="75" t="s">
        <v>919</v>
      </c>
      <c r="I1571" s="82"/>
      <c r="J1571" s="134" t="s">
        <v>456</v>
      </c>
      <c r="K1571" s="147" t="s">
        <v>436</v>
      </c>
      <c r="L1571" s="228" t="n">
        <v>103</v>
      </c>
      <c r="M1571" s="80" t="n">
        <f aca="false">(D1571*F1571)*B1571</f>
        <v>0</v>
      </c>
    </row>
    <row r="1572" customFormat="false" ht="18" hidden="false" customHeight="false" outlineLevel="0" collapsed="false">
      <c r="A1572" s="235"/>
      <c r="B1572" s="84"/>
      <c r="C1572" s="234"/>
      <c r="D1572" s="83" t="n">
        <f aca="false">(SUM(B1564:B1565)/4)+(SUM(B1566:B1571)/6)</f>
        <v>0</v>
      </c>
      <c r="E1572" s="134"/>
      <c r="F1572" s="134"/>
      <c r="G1572" s="74"/>
      <c r="H1572" s="236"/>
      <c r="I1572" s="237" t="s">
        <v>1490</v>
      </c>
      <c r="J1572" s="237"/>
      <c r="K1572" s="238"/>
      <c r="L1572" s="239"/>
      <c r="M1572" s="217" t="s">
        <v>4</v>
      </c>
    </row>
    <row r="1573" customFormat="false" ht="12.75" hidden="false" customHeight="false" outlineLevel="0" collapsed="false">
      <c r="A1573" s="114" t="s">
        <v>1491</v>
      </c>
      <c r="B1573" s="70"/>
      <c r="C1573" s="82" t="s">
        <v>25</v>
      </c>
      <c r="D1573" s="82" t="n">
        <v>1</v>
      </c>
      <c r="E1573" s="98" t="s">
        <v>1492</v>
      </c>
      <c r="F1573" s="240" t="n">
        <v>52.46</v>
      </c>
      <c r="G1573" s="74" t="n">
        <v>8918</v>
      </c>
      <c r="H1573" s="156" t="s">
        <v>101</v>
      </c>
      <c r="I1573" s="103"/>
      <c r="J1573" s="93" t="s">
        <v>1493</v>
      </c>
      <c r="K1573" s="103"/>
      <c r="L1573" s="228" t="n">
        <v>73</v>
      </c>
      <c r="M1573" s="89" t="n">
        <f aca="false">(D1573*F1573)*B1573</f>
        <v>0</v>
      </c>
    </row>
    <row r="1574" customFormat="false" ht="12.75" hidden="false" customHeight="false" outlineLevel="0" collapsed="false">
      <c r="A1574" s="114" t="s">
        <v>1494</v>
      </c>
      <c r="B1574" s="115"/>
      <c r="C1574" s="82" t="s">
        <v>25</v>
      </c>
      <c r="D1574" s="82" t="n">
        <v>1</v>
      </c>
      <c r="E1574" s="82" t="s">
        <v>1495</v>
      </c>
      <c r="F1574" s="240" t="n">
        <v>69.11</v>
      </c>
      <c r="G1574" s="74" t="n">
        <v>11749</v>
      </c>
      <c r="H1574" s="156" t="s">
        <v>101</v>
      </c>
      <c r="I1574" s="82"/>
      <c r="J1574" s="84" t="s">
        <v>1496</v>
      </c>
      <c r="K1574" s="103" t="s">
        <v>112</v>
      </c>
      <c r="L1574" s="143" t="n">
        <v>73</v>
      </c>
      <c r="M1574" s="89" t="n">
        <f aca="false">(D1574*F1574)*B1574</f>
        <v>0</v>
      </c>
    </row>
    <row r="1575" customFormat="false" ht="12.75" hidden="false" customHeight="false" outlineLevel="0" collapsed="false">
      <c r="A1575" s="114" t="s">
        <v>1497</v>
      </c>
      <c r="B1575" s="115"/>
      <c r="C1575" s="82" t="s">
        <v>25</v>
      </c>
      <c r="D1575" s="82" t="n">
        <v>1</v>
      </c>
      <c r="E1575" s="82" t="s">
        <v>1495</v>
      </c>
      <c r="F1575" s="240" t="n">
        <v>86.4</v>
      </c>
      <c r="G1575" s="74" t="n">
        <v>14688</v>
      </c>
      <c r="H1575" s="156" t="s">
        <v>101</v>
      </c>
      <c r="I1575" s="82"/>
      <c r="J1575" s="93" t="s">
        <v>1498</v>
      </c>
      <c r="K1575" s="103" t="s">
        <v>112</v>
      </c>
      <c r="L1575" s="143" t="n">
        <v>73</v>
      </c>
      <c r="M1575" s="89" t="n">
        <f aca="false">(D1575*F1575)*B1575</f>
        <v>0</v>
      </c>
    </row>
    <row r="1576" customFormat="false" ht="12.75" hidden="false" customHeight="false" outlineLevel="0" collapsed="false">
      <c r="A1576" s="114" t="s">
        <v>1499</v>
      </c>
      <c r="B1576" s="115"/>
      <c r="C1576" s="82" t="s">
        <v>25</v>
      </c>
      <c r="D1576" s="82" t="n">
        <v>1</v>
      </c>
      <c r="E1576" s="98" t="s">
        <v>1495</v>
      </c>
      <c r="F1576" s="240" t="n">
        <v>81.46</v>
      </c>
      <c r="G1576" s="74" t="n">
        <v>13848</v>
      </c>
      <c r="H1576" s="156" t="s">
        <v>101</v>
      </c>
      <c r="I1576" s="82"/>
      <c r="J1576" s="93" t="s">
        <v>1500</v>
      </c>
      <c r="K1576" s="103" t="s">
        <v>112</v>
      </c>
      <c r="L1576" s="228" t="n">
        <v>73</v>
      </c>
      <c r="M1576" s="89" t="n">
        <f aca="false">(D1576*F1576)*B1576</f>
        <v>0</v>
      </c>
    </row>
    <row r="1577" customFormat="false" ht="12.75" hidden="false" customHeight="false" outlineLevel="0" collapsed="false">
      <c r="A1577" s="114" t="s">
        <v>1501</v>
      </c>
      <c r="B1577" s="115"/>
      <c r="C1577" s="82" t="s">
        <v>25</v>
      </c>
      <c r="D1577" s="82" t="n">
        <v>1</v>
      </c>
      <c r="E1577" s="98" t="s">
        <v>1495</v>
      </c>
      <c r="F1577" s="240" t="n">
        <v>88.05</v>
      </c>
      <c r="G1577" s="74" t="n">
        <v>14969</v>
      </c>
      <c r="H1577" s="156" t="s">
        <v>101</v>
      </c>
      <c r="I1577" s="82"/>
      <c r="J1577" s="93" t="s">
        <v>1502</v>
      </c>
      <c r="K1577" s="103" t="s">
        <v>112</v>
      </c>
      <c r="L1577" s="228" t="n">
        <v>74</v>
      </c>
      <c r="M1577" s="89" t="n">
        <f aca="false">(D1577*F1577)*B1577</f>
        <v>0</v>
      </c>
    </row>
    <row r="1578" customFormat="false" ht="12.75" hidden="false" customHeight="false" outlineLevel="0" collapsed="false">
      <c r="A1578" s="114" t="s">
        <v>1503</v>
      </c>
      <c r="B1578" s="115"/>
      <c r="C1578" s="82" t="s">
        <v>25</v>
      </c>
      <c r="D1578" s="82" t="n">
        <v>1</v>
      </c>
      <c r="E1578" s="98" t="s">
        <v>1495</v>
      </c>
      <c r="F1578" s="240" t="n">
        <v>83.93</v>
      </c>
      <c r="G1578" s="74" t="n">
        <v>14268</v>
      </c>
      <c r="H1578" s="156" t="s">
        <v>101</v>
      </c>
      <c r="I1578" s="82"/>
      <c r="J1578" s="93" t="s">
        <v>1504</v>
      </c>
      <c r="K1578" s="103" t="s">
        <v>112</v>
      </c>
      <c r="L1578" s="228" t="n">
        <v>74</v>
      </c>
      <c r="M1578" s="89" t="n">
        <f aca="false">(D1578*F1578)*B1578</f>
        <v>0</v>
      </c>
    </row>
    <row r="1579" customFormat="false" ht="12.75" hidden="false" customHeight="false" outlineLevel="0" collapsed="false">
      <c r="A1579" s="114" t="s">
        <v>1505</v>
      </c>
      <c r="B1579" s="115"/>
      <c r="C1579" s="82" t="s">
        <v>25</v>
      </c>
      <c r="D1579" s="82" t="n">
        <v>1</v>
      </c>
      <c r="E1579" s="98" t="s">
        <v>1495</v>
      </c>
      <c r="F1579" s="240" t="n">
        <v>88.05</v>
      </c>
      <c r="G1579" s="74" t="n">
        <v>14969</v>
      </c>
      <c r="H1579" s="156" t="s">
        <v>101</v>
      </c>
      <c r="I1579" s="103"/>
      <c r="J1579" s="93" t="s">
        <v>1506</v>
      </c>
      <c r="K1579" s="103" t="s">
        <v>112</v>
      </c>
      <c r="L1579" s="228" t="n">
        <v>74</v>
      </c>
      <c r="M1579" s="89" t="n">
        <f aca="false">(D1579*F1579)*B1579</f>
        <v>0</v>
      </c>
    </row>
    <row r="1580" customFormat="false" ht="12.75" hidden="false" customHeight="false" outlineLevel="0" collapsed="false">
      <c r="A1580" s="114" t="s">
        <v>1507</v>
      </c>
      <c r="B1580" s="115"/>
      <c r="C1580" s="82" t="s">
        <v>25</v>
      </c>
      <c r="D1580" s="82" t="n">
        <v>1</v>
      </c>
      <c r="E1580" s="98" t="s">
        <v>1495</v>
      </c>
      <c r="F1580" s="240" t="n">
        <v>81.46</v>
      </c>
      <c r="G1580" s="74" t="n">
        <v>13848</v>
      </c>
      <c r="H1580" s="156" t="s">
        <v>101</v>
      </c>
      <c r="I1580" s="103"/>
      <c r="J1580" s="93" t="s">
        <v>1508</v>
      </c>
      <c r="K1580" s="103" t="s">
        <v>112</v>
      </c>
      <c r="L1580" s="228" t="n">
        <v>74</v>
      </c>
      <c r="M1580" s="89" t="n">
        <f aca="false">(D1580*F1580)*B1580</f>
        <v>0</v>
      </c>
    </row>
    <row r="1581" customFormat="false" ht="12.75" hidden="false" customHeight="false" outlineLevel="0" collapsed="false">
      <c r="A1581" s="114" t="s">
        <v>1509</v>
      </c>
      <c r="B1581" s="70"/>
      <c r="C1581" s="82" t="s">
        <v>25</v>
      </c>
      <c r="D1581" s="82" t="n">
        <v>1</v>
      </c>
      <c r="E1581" s="98" t="s">
        <v>1495</v>
      </c>
      <c r="F1581" s="240" t="n">
        <v>84.76</v>
      </c>
      <c r="G1581" s="74" t="n">
        <v>14409</v>
      </c>
      <c r="H1581" s="156" t="s">
        <v>101</v>
      </c>
      <c r="I1581" s="103"/>
      <c r="J1581" s="93" t="s">
        <v>1510</v>
      </c>
      <c r="K1581" s="103" t="s">
        <v>112</v>
      </c>
      <c r="L1581" s="228" t="n">
        <v>75</v>
      </c>
      <c r="M1581" s="89" t="n">
        <f aca="false">(D1581*F1581)*B1581</f>
        <v>0</v>
      </c>
    </row>
    <row r="1582" customFormat="false" ht="12.75" hidden="false" customHeight="false" outlineLevel="0" collapsed="false">
      <c r="A1582" s="114" t="s">
        <v>1511</v>
      </c>
      <c r="B1582" s="115"/>
      <c r="C1582" s="82" t="s">
        <v>25</v>
      </c>
      <c r="D1582" s="82" t="n">
        <v>1</v>
      </c>
      <c r="E1582" s="98" t="s">
        <v>1495</v>
      </c>
      <c r="F1582" s="240" t="n">
        <v>92.37</v>
      </c>
      <c r="G1582" s="74" t="n">
        <v>15703</v>
      </c>
      <c r="H1582" s="156" t="s">
        <v>101</v>
      </c>
      <c r="I1582" s="82"/>
      <c r="J1582" s="93" t="s">
        <v>1512</v>
      </c>
      <c r="K1582" s="103" t="s">
        <v>112</v>
      </c>
      <c r="L1582" s="228" t="n">
        <v>75</v>
      </c>
      <c r="M1582" s="89" t="n">
        <f aca="false">(D1582*F1582)*B1582</f>
        <v>0</v>
      </c>
    </row>
    <row r="1583" customFormat="false" ht="12.75" hidden="false" customHeight="false" outlineLevel="0" collapsed="false">
      <c r="A1583" s="114" t="s">
        <v>1513</v>
      </c>
      <c r="B1583" s="70"/>
      <c r="C1583" s="82" t="s">
        <v>25</v>
      </c>
      <c r="D1583" s="82" t="n">
        <v>1</v>
      </c>
      <c r="E1583" s="98" t="s">
        <v>1495</v>
      </c>
      <c r="F1583" s="240" t="n">
        <v>87.47</v>
      </c>
      <c r="G1583" s="74" t="n">
        <v>14870</v>
      </c>
      <c r="H1583" s="156" t="s">
        <v>101</v>
      </c>
      <c r="I1583" s="82"/>
      <c r="J1583" s="93" t="s">
        <v>1514</v>
      </c>
      <c r="K1583" s="103" t="s">
        <v>112</v>
      </c>
      <c r="L1583" s="228" t="n">
        <v>75</v>
      </c>
      <c r="M1583" s="89" t="n">
        <f aca="false">(D1583*F1583)*B1583</f>
        <v>0</v>
      </c>
    </row>
    <row r="1584" customFormat="false" ht="12.75" hidden="false" customHeight="false" outlineLevel="0" collapsed="false">
      <c r="A1584" s="114" t="s">
        <v>1515</v>
      </c>
      <c r="B1584" s="70"/>
      <c r="C1584" s="82" t="s">
        <v>25</v>
      </c>
      <c r="D1584" s="82" t="n">
        <v>1</v>
      </c>
      <c r="E1584" s="98" t="s">
        <v>1495</v>
      </c>
      <c r="F1584" s="240" t="n">
        <v>84.42</v>
      </c>
      <c r="G1584" s="74" t="n">
        <v>14351</v>
      </c>
      <c r="H1584" s="156" t="s">
        <v>101</v>
      </c>
      <c r="I1584" s="103"/>
      <c r="J1584" s="93" t="s">
        <v>1516</v>
      </c>
      <c r="K1584" s="103" t="s">
        <v>112</v>
      </c>
      <c r="L1584" s="228" t="n">
        <v>75</v>
      </c>
      <c r="M1584" s="89" t="n">
        <f aca="false">(D1584*F1584)*B1584</f>
        <v>0</v>
      </c>
    </row>
    <row r="1585" customFormat="false" ht="12.75" hidden="false" customHeight="false" outlineLevel="0" collapsed="false">
      <c r="A1585" s="114" t="s">
        <v>1517</v>
      </c>
      <c r="B1585" s="70"/>
      <c r="C1585" s="82" t="s">
        <v>25</v>
      </c>
      <c r="D1585" s="82" t="n">
        <v>1</v>
      </c>
      <c r="E1585" s="98" t="s">
        <v>1495</v>
      </c>
      <c r="F1585" s="88" t="n">
        <v>95.64</v>
      </c>
      <c r="G1585" s="74" t="n">
        <v>16259</v>
      </c>
      <c r="H1585" s="156" t="s">
        <v>101</v>
      </c>
      <c r="I1585" s="82"/>
      <c r="J1585" s="93" t="s">
        <v>1518</v>
      </c>
      <c r="K1585" s="103" t="s">
        <v>112</v>
      </c>
      <c r="L1585" s="228" t="n">
        <v>76</v>
      </c>
      <c r="M1585" s="89" t="n">
        <f aca="false">(D1585*F1585)*B1585</f>
        <v>0</v>
      </c>
    </row>
    <row r="1586" customFormat="false" ht="12.75" hidden="false" customHeight="false" outlineLevel="0" collapsed="false">
      <c r="A1586" s="114" t="s">
        <v>1519</v>
      </c>
      <c r="B1586" s="70"/>
      <c r="C1586" s="82" t="s">
        <v>25</v>
      </c>
      <c r="D1586" s="82" t="n">
        <v>1</v>
      </c>
      <c r="E1586" s="98" t="s">
        <v>1495</v>
      </c>
      <c r="F1586" s="88" t="n">
        <v>96.46</v>
      </c>
      <c r="G1586" s="74" t="n">
        <v>16398</v>
      </c>
      <c r="H1586" s="156" t="s">
        <v>101</v>
      </c>
      <c r="I1586" s="82"/>
      <c r="J1586" s="93" t="s">
        <v>1520</v>
      </c>
      <c r="K1586" s="103" t="s">
        <v>112</v>
      </c>
      <c r="L1586" s="228" t="n">
        <v>76</v>
      </c>
      <c r="M1586" s="89" t="n">
        <f aca="false">(D1586*F1586)*B1586</f>
        <v>0</v>
      </c>
    </row>
    <row r="1587" customFormat="false" ht="12.75" hidden="false" customHeight="false" outlineLevel="0" collapsed="false">
      <c r="A1587" s="114" t="s">
        <v>1521</v>
      </c>
      <c r="B1587" s="70"/>
      <c r="C1587" s="82" t="s">
        <v>25</v>
      </c>
      <c r="D1587" s="82" t="n">
        <v>1</v>
      </c>
      <c r="E1587" s="98" t="s">
        <v>1495</v>
      </c>
      <c r="F1587" s="88" t="n">
        <v>78.59</v>
      </c>
      <c r="G1587" s="74" t="n">
        <v>13360</v>
      </c>
      <c r="H1587" s="156" t="s">
        <v>101</v>
      </c>
      <c r="I1587" s="82"/>
      <c r="J1587" s="116" t="s">
        <v>1522</v>
      </c>
      <c r="K1587" s="103" t="s">
        <v>112</v>
      </c>
      <c r="L1587" s="228" t="n">
        <v>76</v>
      </c>
      <c r="M1587" s="89" t="n">
        <f aca="false">(D1587*F1587)*B1587</f>
        <v>0</v>
      </c>
    </row>
    <row r="1588" customFormat="false" ht="12.75" hidden="false" customHeight="false" outlineLevel="0" collapsed="false">
      <c r="A1588" s="114" t="s">
        <v>1523</v>
      </c>
      <c r="B1588" s="70"/>
      <c r="C1588" s="82" t="s">
        <v>25</v>
      </c>
      <c r="D1588" s="82" t="n">
        <v>1</v>
      </c>
      <c r="E1588" s="98" t="s">
        <v>1495</v>
      </c>
      <c r="F1588" s="88" t="n">
        <v>77.9</v>
      </c>
      <c r="G1588" s="74" t="n">
        <v>13243</v>
      </c>
      <c r="H1588" s="156" t="s">
        <v>101</v>
      </c>
      <c r="I1588" s="82"/>
      <c r="J1588" s="116" t="s">
        <v>1524</v>
      </c>
      <c r="K1588" s="103" t="s">
        <v>112</v>
      </c>
      <c r="L1588" s="228" t="n">
        <v>76</v>
      </c>
      <c r="M1588" s="89" t="n">
        <f aca="false">(D1588*F1588)*B1588</f>
        <v>0</v>
      </c>
    </row>
    <row r="1589" customFormat="false" ht="12.75" hidden="false" customHeight="false" outlineLevel="0" collapsed="false">
      <c r="A1589" s="114" t="s">
        <v>1525</v>
      </c>
      <c r="B1589" s="70"/>
      <c r="C1589" s="82" t="s">
        <v>25</v>
      </c>
      <c r="D1589" s="82" t="n">
        <v>1</v>
      </c>
      <c r="E1589" s="98" t="s">
        <v>1495</v>
      </c>
      <c r="F1589" s="88" t="n">
        <v>81.15</v>
      </c>
      <c r="G1589" s="74" t="n">
        <v>13796</v>
      </c>
      <c r="H1589" s="156" t="s">
        <v>101</v>
      </c>
      <c r="I1589" s="82"/>
      <c r="J1589" s="93" t="s">
        <v>1526</v>
      </c>
      <c r="K1589" s="103" t="s">
        <v>112</v>
      </c>
      <c r="L1589" s="228" t="n">
        <v>77</v>
      </c>
      <c r="M1589" s="89" t="n">
        <f aca="false">(D1589*F1589)*B1589</f>
        <v>0</v>
      </c>
    </row>
    <row r="1590" customFormat="false" ht="12.75" hidden="false" customHeight="false" outlineLevel="0" collapsed="false">
      <c r="A1590" s="114" t="s">
        <v>1527</v>
      </c>
      <c r="B1590" s="115"/>
      <c r="C1590" s="82" t="s">
        <v>25</v>
      </c>
      <c r="D1590" s="82" t="n">
        <v>1</v>
      </c>
      <c r="E1590" s="98" t="s">
        <v>1495</v>
      </c>
      <c r="F1590" s="88" t="n">
        <v>78.17</v>
      </c>
      <c r="G1590" s="74" t="n">
        <v>13289</v>
      </c>
      <c r="H1590" s="156" t="s">
        <v>101</v>
      </c>
      <c r="I1590" s="82"/>
      <c r="J1590" s="93" t="s">
        <v>1528</v>
      </c>
      <c r="K1590" s="103" t="s">
        <v>112</v>
      </c>
      <c r="L1590" s="228" t="n">
        <v>77</v>
      </c>
      <c r="M1590" s="89" t="n">
        <f aca="false">(D1590*F1590)*B1590</f>
        <v>0</v>
      </c>
    </row>
    <row r="1591" customFormat="false" ht="12.75" hidden="false" customHeight="false" outlineLevel="0" collapsed="false">
      <c r="A1591" s="114" t="s">
        <v>1529</v>
      </c>
      <c r="B1591" s="115"/>
      <c r="C1591" s="82" t="s">
        <v>25</v>
      </c>
      <c r="D1591" s="82" t="n">
        <v>1</v>
      </c>
      <c r="E1591" s="98" t="s">
        <v>1495</v>
      </c>
      <c r="F1591" s="88" t="n">
        <v>70.76</v>
      </c>
      <c r="G1591" s="74" t="n">
        <v>12029</v>
      </c>
      <c r="H1591" s="156" t="s">
        <v>101</v>
      </c>
      <c r="I1591" s="82"/>
      <c r="J1591" s="93" t="s">
        <v>1530</v>
      </c>
      <c r="K1591" s="103" t="s">
        <v>112</v>
      </c>
      <c r="L1591" s="228" t="n">
        <v>77</v>
      </c>
      <c r="M1591" s="89" t="n">
        <f aca="false">(D1591*F1591)*B1591</f>
        <v>0</v>
      </c>
    </row>
    <row r="1592" customFormat="false" ht="12.75" hidden="false" customHeight="false" outlineLevel="0" collapsed="false">
      <c r="A1592" s="114" t="s">
        <v>1531</v>
      </c>
      <c r="B1592" s="115"/>
      <c r="C1592" s="82" t="s">
        <v>25</v>
      </c>
      <c r="D1592" s="82" t="n">
        <v>1</v>
      </c>
      <c r="E1592" s="98" t="s">
        <v>1495</v>
      </c>
      <c r="F1592" s="88" t="n">
        <v>73.09</v>
      </c>
      <c r="G1592" s="74" t="n">
        <v>12425</v>
      </c>
      <c r="H1592" s="156" t="s">
        <v>101</v>
      </c>
      <c r="I1592" s="82"/>
      <c r="J1592" s="93" t="s">
        <v>1532</v>
      </c>
      <c r="K1592" s="103" t="s">
        <v>112</v>
      </c>
      <c r="L1592" s="228" t="n">
        <v>77</v>
      </c>
      <c r="M1592" s="89" t="n">
        <f aca="false">(D1592*F1592)*B1592</f>
        <v>0</v>
      </c>
    </row>
    <row r="1593" customFormat="false" ht="12.75" hidden="false" customHeight="false" outlineLevel="0" collapsed="false">
      <c r="A1593" s="114" t="s">
        <v>1533</v>
      </c>
      <c r="B1593" s="115"/>
      <c r="C1593" s="82" t="s">
        <v>25</v>
      </c>
      <c r="D1593" s="82" t="n">
        <v>1</v>
      </c>
      <c r="E1593" s="98" t="s">
        <v>1495</v>
      </c>
      <c r="F1593" s="88" t="n">
        <v>73.23</v>
      </c>
      <c r="G1593" s="74" t="n">
        <v>12449</v>
      </c>
      <c r="H1593" s="156" t="s">
        <v>101</v>
      </c>
      <c r="I1593" s="82"/>
      <c r="J1593" s="93" t="s">
        <v>1534</v>
      </c>
      <c r="K1593" s="103" t="s">
        <v>112</v>
      </c>
      <c r="L1593" s="228" t="n">
        <v>78</v>
      </c>
      <c r="M1593" s="89" t="n">
        <f aca="false">(D1593*F1593)*B1593</f>
        <v>0</v>
      </c>
    </row>
    <row r="1594" customFormat="false" ht="12.75" hidden="false" customHeight="false" outlineLevel="0" collapsed="false">
      <c r="A1594" s="114" t="s">
        <v>1535</v>
      </c>
      <c r="B1594" s="115"/>
      <c r="C1594" s="82" t="s">
        <v>25</v>
      </c>
      <c r="D1594" s="82" t="n">
        <v>1</v>
      </c>
      <c r="E1594" s="98" t="s">
        <v>1536</v>
      </c>
      <c r="F1594" s="88" t="n">
        <v>77.45</v>
      </c>
      <c r="G1594" s="74" t="n">
        <v>13167</v>
      </c>
      <c r="H1594" s="156" t="s">
        <v>101</v>
      </c>
      <c r="I1594" s="82"/>
      <c r="J1594" s="93" t="s">
        <v>1537</v>
      </c>
      <c r="K1594" s="103" t="s">
        <v>29</v>
      </c>
      <c r="L1594" s="228" t="n">
        <v>78</v>
      </c>
      <c r="M1594" s="89" t="n">
        <f aca="false">(D1594*F1594)*B1594</f>
        <v>0</v>
      </c>
    </row>
    <row r="1595" customFormat="false" ht="12.75" hidden="false" customHeight="false" outlineLevel="0" collapsed="false">
      <c r="A1595" s="114" t="s">
        <v>1538</v>
      </c>
      <c r="B1595" s="115"/>
      <c r="C1595" s="82" t="s">
        <v>25</v>
      </c>
      <c r="D1595" s="82" t="n">
        <v>1</v>
      </c>
      <c r="E1595" s="98" t="s">
        <v>1536</v>
      </c>
      <c r="F1595" s="88" t="n">
        <v>68.11</v>
      </c>
      <c r="G1595" s="74" t="n">
        <v>11579</v>
      </c>
      <c r="H1595" s="156" t="s">
        <v>101</v>
      </c>
      <c r="I1595" s="82"/>
      <c r="J1595" s="93" t="s">
        <v>1539</v>
      </c>
      <c r="K1595" s="103" t="s">
        <v>29</v>
      </c>
      <c r="L1595" s="228" t="n">
        <v>78</v>
      </c>
      <c r="M1595" s="89" t="n">
        <f aca="false">(D1595*F1595)*B1595</f>
        <v>0</v>
      </c>
    </row>
    <row r="1596" customFormat="false" ht="12.75" hidden="false" customHeight="false" outlineLevel="0" collapsed="false">
      <c r="A1596" s="114" t="s">
        <v>1540</v>
      </c>
      <c r="B1596" s="115"/>
      <c r="C1596" s="82" t="s">
        <v>25</v>
      </c>
      <c r="D1596" s="82" t="n">
        <v>1</v>
      </c>
      <c r="E1596" s="98" t="s">
        <v>1536</v>
      </c>
      <c r="F1596" s="88" t="n">
        <v>68.73</v>
      </c>
      <c r="G1596" s="74" t="n">
        <v>11684</v>
      </c>
      <c r="H1596" s="156" t="s">
        <v>101</v>
      </c>
      <c r="I1596" s="82"/>
      <c r="J1596" s="93" t="s">
        <v>1541</v>
      </c>
      <c r="K1596" s="103" t="s">
        <v>29</v>
      </c>
      <c r="L1596" s="228" t="n">
        <v>78</v>
      </c>
      <c r="M1596" s="89" t="n">
        <f aca="false">(D1596*F1596)*B1596</f>
        <v>0</v>
      </c>
    </row>
    <row r="1597" customFormat="false" ht="12.75" hidden="false" customHeight="false" outlineLevel="0" collapsed="false">
      <c r="A1597" s="114" t="s">
        <v>1542</v>
      </c>
      <c r="B1597" s="115"/>
      <c r="C1597" s="82" t="s">
        <v>25</v>
      </c>
      <c r="D1597" s="82" t="n">
        <v>1</v>
      </c>
      <c r="E1597" s="98" t="s">
        <v>1536</v>
      </c>
      <c r="F1597" s="88" t="n">
        <v>77.45</v>
      </c>
      <c r="G1597" s="74" t="n">
        <v>13167</v>
      </c>
      <c r="H1597" s="156" t="s">
        <v>101</v>
      </c>
      <c r="I1597" s="82"/>
      <c r="J1597" s="84" t="s">
        <v>1543</v>
      </c>
      <c r="K1597" s="103" t="s">
        <v>29</v>
      </c>
      <c r="L1597" s="228" t="n">
        <v>79</v>
      </c>
      <c r="M1597" s="89" t="n">
        <f aca="false">(D1597*F1597)*B1597</f>
        <v>0</v>
      </c>
    </row>
    <row r="1598" customFormat="false" ht="12.75" hidden="false" customHeight="false" outlineLevel="0" collapsed="false">
      <c r="A1598" s="114" t="s">
        <v>1544</v>
      </c>
      <c r="B1598" s="115"/>
      <c r="C1598" s="82" t="s">
        <v>25</v>
      </c>
      <c r="D1598" s="82" t="n">
        <v>1</v>
      </c>
      <c r="E1598" s="98" t="s">
        <v>1536</v>
      </c>
      <c r="F1598" s="88" t="n">
        <v>70.6</v>
      </c>
      <c r="G1598" s="74" t="n">
        <v>12002</v>
      </c>
      <c r="H1598" s="156" t="s">
        <v>101</v>
      </c>
      <c r="I1598" s="82"/>
      <c r="J1598" s="84" t="s">
        <v>1545</v>
      </c>
      <c r="K1598" s="103" t="s">
        <v>29</v>
      </c>
      <c r="L1598" s="228" t="n">
        <v>79</v>
      </c>
      <c r="M1598" s="89" t="n">
        <f aca="false">(D1598*F1598)*B1598</f>
        <v>0</v>
      </c>
    </row>
    <row r="1599" customFormat="false" ht="12.75" hidden="false" customHeight="false" outlineLevel="0" collapsed="false">
      <c r="A1599" s="114" t="s">
        <v>1546</v>
      </c>
      <c r="B1599" s="115"/>
      <c r="C1599" s="82" t="s">
        <v>25</v>
      </c>
      <c r="D1599" s="82" t="n">
        <v>1</v>
      </c>
      <c r="E1599" s="98" t="s">
        <v>1536</v>
      </c>
      <c r="F1599" s="88" t="n">
        <v>76.69</v>
      </c>
      <c r="G1599" s="74" t="n">
        <v>13037</v>
      </c>
      <c r="H1599" s="156" t="s">
        <v>101</v>
      </c>
      <c r="I1599" s="82"/>
      <c r="J1599" s="84" t="s">
        <v>1547</v>
      </c>
      <c r="K1599" s="103" t="s">
        <v>29</v>
      </c>
      <c r="L1599" s="228" t="n">
        <v>79</v>
      </c>
      <c r="M1599" s="89" t="n">
        <f aca="false">(D1599*F1599)*B1599</f>
        <v>0</v>
      </c>
    </row>
    <row r="1600" customFormat="false" ht="12.75" hidden="false" customHeight="false" outlineLevel="0" collapsed="false">
      <c r="A1600" s="114" t="s">
        <v>1548</v>
      </c>
      <c r="B1600" s="115"/>
      <c r="C1600" s="82" t="s">
        <v>25</v>
      </c>
      <c r="D1600" s="82" t="n">
        <v>1</v>
      </c>
      <c r="E1600" s="98" t="s">
        <v>1536</v>
      </c>
      <c r="F1600" s="88" t="n">
        <v>80.56</v>
      </c>
      <c r="G1600" s="74" t="n">
        <v>13695</v>
      </c>
      <c r="H1600" s="156" t="s">
        <v>101</v>
      </c>
      <c r="I1600" s="82"/>
      <c r="J1600" s="93" t="s">
        <v>1549</v>
      </c>
      <c r="K1600" s="103" t="s">
        <v>29</v>
      </c>
      <c r="L1600" s="228" t="n">
        <v>79</v>
      </c>
      <c r="M1600" s="89" t="n">
        <f aca="false">(D1600*F1600)*B1600</f>
        <v>0</v>
      </c>
    </row>
    <row r="1601" customFormat="false" ht="12.75" hidden="false" customHeight="false" outlineLevel="0" collapsed="false">
      <c r="A1601" s="114" t="s">
        <v>1550</v>
      </c>
      <c r="B1601" s="115"/>
      <c r="C1601" s="82" t="s">
        <v>25</v>
      </c>
      <c r="D1601" s="82" t="n">
        <v>1</v>
      </c>
      <c r="E1601" s="98" t="s">
        <v>1536</v>
      </c>
      <c r="F1601" s="88" t="n">
        <v>81.18</v>
      </c>
      <c r="G1601" s="74" t="n">
        <v>13801</v>
      </c>
      <c r="H1601" s="156" t="s">
        <v>101</v>
      </c>
      <c r="I1601" s="82"/>
      <c r="J1601" s="93" t="s">
        <v>1551</v>
      </c>
      <c r="K1601" s="103" t="s">
        <v>29</v>
      </c>
      <c r="L1601" s="228" t="n">
        <v>80</v>
      </c>
      <c r="M1601" s="89" t="n">
        <f aca="false">(D1601*F1601)*B1601</f>
        <v>0</v>
      </c>
    </row>
    <row r="1602" customFormat="false" ht="12.75" hidden="false" customHeight="false" outlineLevel="0" collapsed="false">
      <c r="A1602" s="114" t="s">
        <v>1552</v>
      </c>
      <c r="B1602" s="115"/>
      <c r="C1602" s="82" t="s">
        <v>25</v>
      </c>
      <c r="D1602" s="82" t="n">
        <v>1</v>
      </c>
      <c r="E1602" s="98" t="s">
        <v>1536</v>
      </c>
      <c r="F1602" s="88" t="n">
        <v>82.28</v>
      </c>
      <c r="G1602" s="74" t="n">
        <v>13988</v>
      </c>
      <c r="H1602" s="156" t="s">
        <v>101</v>
      </c>
      <c r="I1602" s="103"/>
      <c r="J1602" s="93" t="s">
        <v>1553</v>
      </c>
      <c r="K1602" s="103" t="s">
        <v>29</v>
      </c>
      <c r="L1602" s="228" t="n">
        <v>80</v>
      </c>
      <c r="M1602" s="89" t="n">
        <f aca="false">(D1602*F1602)*B1602</f>
        <v>0</v>
      </c>
    </row>
    <row r="1603" customFormat="false" ht="12.75" hidden="false" customHeight="false" outlineLevel="0" collapsed="false">
      <c r="A1603" s="114" t="s">
        <v>1554</v>
      </c>
      <c r="B1603" s="115"/>
      <c r="C1603" s="82" t="s">
        <v>25</v>
      </c>
      <c r="D1603" s="82" t="n">
        <v>1</v>
      </c>
      <c r="E1603" s="98" t="s">
        <v>1536</v>
      </c>
      <c r="F1603" s="88" t="n">
        <v>81.8</v>
      </c>
      <c r="G1603" s="74" t="n">
        <v>13906</v>
      </c>
      <c r="H1603" s="156" t="s">
        <v>101</v>
      </c>
      <c r="I1603" s="103"/>
      <c r="J1603" s="93" t="s">
        <v>1555</v>
      </c>
      <c r="K1603" s="103" t="s">
        <v>29</v>
      </c>
      <c r="L1603" s="228" t="n">
        <v>80</v>
      </c>
      <c r="M1603" s="89" t="n">
        <f aca="false">(D1603*F1603)*B1603</f>
        <v>0</v>
      </c>
    </row>
    <row r="1604" customFormat="false" ht="12.75" hidden="false" customHeight="false" outlineLevel="0" collapsed="false">
      <c r="A1604" s="114" t="s">
        <v>1556</v>
      </c>
      <c r="B1604" s="115"/>
      <c r="C1604" s="82" t="s">
        <v>25</v>
      </c>
      <c r="D1604" s="82" t="n">
        <v>1</v>
      </c>
      <c r="E1604" s="98" t="s">
        <v>1536</v>
      </c>
      <c r="F1604" s="88" t="n">
        <v>73.09</v>
      </c>
      <c r="G1604" s="74" t="n">
        <v>12425</v>
      </c>
      <c r="H1604" s="156" t="s">
        <v>101</v>
      </c>
      <c r="I1604" s="82"/>
      <c r="J1604" s="93" t="s">
        <v>1557</v>
      </c>
      <c r="K1604" s="103" t="s">
        <v>29</v>
      </c>
      <c r="L1604" s="228" t="n">
        <v>80</v>
      </c>
      <c r="M1604" s="89" t="n">
        <f aca="false">(D1604*F1604)*B1604</f>
        <v>0</v>
      </c>
    </row>
    <row r="1605" customFormat="false" ht="12.75" hidden="false" customHeight="false" outlineLevel="0" collapsed="false">
      <c r="A1605" s="114" t="s">
        <v>1558</v>
      </c>
      <c r="B1605" s="115"/>
      <c r="C1605" s="82" t="s">
        <v>25</v>
      </c>
      <c r="D1605" s="82" t="n">
        <v>1</v>
      </c>
      <c r="E1605" s="98" t="s">
        <v>1536</v>
      </c>
      <c r="F1605" s="88" t="n">
        <v>76.2</v>
      </c>
      <c r="G1605" s="74" t="n">
        <v>12954</v>
      </c>
      <c r="H1605" s="156" t="s">
        <v>101</v>
      </c>
      <c r="I1605" s="82"/>
      <c r="J1605" s="93" t="s">
        <v>1559</v>
      </c>
      <c r="K1605" s="103" t="s">
        <v>29</v>
      </c>
      <c r="L1605" s="228" t="n">
        <v>81</v>
      </c>
      <c r="M1605" s="89" t="n">
        <f aca="false">(D1605*F1605)*B1605</f>
        <v>0</v>
      </c>
    </row>
    <row r="1606" customFormat="false" ht="12.75" hidden="false" customHeight="false" outlineLevel="0" collapsed="false">
      <c r="A1606" s="114" t="s">
        <v>1560</v>
      </c>
      <c r="B1606" s="115"/>
      <c r="C1606" s="82" t="s">
        <v>25</v>
      </c>
      <c r="D1606" s="82" t="n">
        <v>1</v>
      </c>
      <c r="E1606" s="98" t="s">
        <v>1536</v>
      </c>
      <c r="F1606" s="88" t="n">
        <v>77.45</v>
      </c>
      <c r="G1606" s="74" t="n">
        <v>13167</v>
      </c>
      <c r="H1606" s="156" t="s">
        <v>101</v>
      </c>
      <c r="I1606" s="82"/>
      <c r="J1606" s="93" t="s">
        <v>1561</v>
      </c>
      <c r="K1606" s="103" t="s">
        <v>29</v>
      </c>
      <c r="L1606" s="228" t="n">
        <v>81</v>
      </c>
      <c r="M1606" s="89" t="n">
        <f aca="false">(D1606*F1606)*B1606</f>
        <v>0</v>
      </c>
    </row>
    <row r="1607" customFormat="false" ht="12.75" hidden="false" customHeight="false" outlineLevel="0" collapsed="false">
      <c r="A1607" s="114" t="s">
        <v>1562</v>
      </c>
      <c r="B1607" s="115"/>
      <c r="C1607" s="82" t="s">
        <v>25</v>
      </c>
      <c r="D1607" s="82" t="n">
        <v>1</v>
      </c>
      <c r="E1607" s="98" t="s">
        <v>1536</v>
      </c>
      <c r="F1607" s="88" t="n">
        <v>69.36</v>
      </c>
      <c r="G1607" s="74" t="n">
        <v>11791</v>
      </c>
      <c r="H1607" s="156" t="s">
        <v>101</v>
      </c>
      <c r="I1607" s="82"/>
      <c r="J1607" s="93" t="s">
        <v>1563</v>
      </c>
      <c r="K1607" s="103" t="s">
        <v>29</v>
      </c>
      <c r="L1607" s="228" t="n">
        <v>81</v>
      </c>
      <c r="M1607" s="89" t="n">
        <f aca="false">(D1607*F1607)*B1607</f>
        <v>0</v>
      </c>
    </row>
    <row r="1608" customFormat="false" ht="12.75" hidden="false" customHeight="false" outlineLevel="0" collapsed="false">
      <c r="A1608" s="114" t="s">
        <v>1564</v>
      </c>
      <c r="B1608" s="70"/>
      <c r="C1608" s="82" t="s">
        <v>25</v>
      </c>
      <c r="D1608" s="82" t="n">
        <v>1</v>
      </c>
      <c r="E1608" s="98" t="s">
        <v>1536</v>
      </c>
      <c r="F1608" s="88" t="n">
        <v>83.05</v>
      </c>
      <c r="G1608" s="74" t="n">
        <v>14119</v>
      </c>
      <c r="H1608" s="156" t="s">
        <v>101</v>
      </c>
      <c r="I1608" s="82"/>
      <c r="J1608" s="93" t="s">
        <v>1565</v>
      </c>
      <c r="K1608" s="103" t="s">
        <v>29</v>
      </c>
      <c r="L1608" s="228" t="n">
        <v>81</v>
      </c>
      <c r="M1608" s="89" t="n">
        <f aca="false">(D1608*F1608)*B1608</f>
        <v>0</v>
      </c>
    </row>
    <row r="1609" customFormat="false" ht="12.75" hidden="false" customHeight="false" outlineLevel="0" collapsed="false">
      <c r="A1609" s="114" t="s">
        <v>1566</v>
      </c>
      <c r="B1609" s="70"/>
      <c r="C1609" s="82" t="s">
        <v>25</v>
      </c>
      <c r="D1609" s="82" t="n">
        <v>1</v>
      </c>
      <c r="E1609" s="98" t="s">
        <v>1567</v>
      </c>
      <c r="F1609" s="88" t="n">
        <v>57.73</v>
      </c>
      <c r="G1609" s="74" t="n">
        <v>9814</v>
      </c>
      <c r="H1609" s="156" t="s">
        <v>101</v>
      </c>
      <c r="I1609" s="82"/>
      <c r="J1609" s="93" t="s">
        <v>1568</v>
      </c>
      <c r="K1609" s="103" t="s">
        <v>29</v>
      </c>
      <c r="L1609" s="228" t="n">
        <v>82</v>
      </c>
      <c r="M1609" s="89" t="n">
        <f aca="false">(D1609*F1609)*B1609</f>
        <v>0</v>
      </c>
    </row>
    <row r="1610" customFormat="false" ht="12.75" hidden="false" customHeight="false" outlineLevel="0" collapsed="false">
      <c r="A1610" s="114" t="s">
        <v>1569</v>
      </c>
      <c r="B1610" s="70"/>
      <c r="C1610" s="82" t="s">
        <v>25</v>
      </c>
      <c r="D1610" s="82" t="n">
        <v>1</v>
      </c>
      <c r="E1610" s="98" t="s">
        <v>1567</v>
      </c>
      <c r="F1610" s="88" t="n">
        <v>63.97</v>
      </c>
      <c r="G1610" s="74" t="n">
        <v>10875</v>
      </c>
      <c r="H1610" s="156" t="s">
        <v>101</v>
      </c>
      <c r="I1610" s="82"/>
      <c r="J1610" s="93" t="s">
        <v>1570</v>
      </c>
      <c r="K1610" s="103" t="s">
        <v>29</v>
      </c>
      <c r="L1610" s="228" t="n">
        <v>82</v>
      </c>
      <c r="M1610" s="89" t="n">
        <f aca="false">(D1610*F1610)*B1610</f>
        <v>0</v>
      </c>
    </row>
    <row r="1611" customFormat="false" ht="12.75" hidden="false" customHeight="false" outlineLevel="0" collapsed="false">
      <c r="A1611" s="114" t="s">
        <v>1571</v>
      </c>
      <c r="B1611" s="115"/>
      <c r="C1611" s="82" t="s">
        <v>25</v>
      </c>
      <c r="D1611" s="82" t="n">
        <v>1</v>
      </c>
      <c r="E1611" s="98" t="s">
        <v>1536</v>
      </c>
      <c r="F1611" s="88" t="n">
        <v>85.11</v>
      </c>
      <c r="G1611" s="74" t="n">
        <v>14469</v>
      </c>
      <c r="H1611" s="156" t="s">
        <v>101</v>
      </c>
      <c r="I1611" s="82"/>
      <c r="J1611" s="93" t="s">
        <v>1572</v>
      </c>
      <c r="K1611" s="103" t="s">
        <v>29</v>
      </c>
      <c r="L1611" s="228" t="n">
        <v>82</v>
      </c>
      <c r="M1611" s="89" t="n">
        <f aca="false">(D1611*F1611)*B1611</f>
        <v>0</v>
      </c>
    </row>
    <row r="1612" customFormat="false" ht="12.75" hidden="false" customHeight="false" outlineLevel="0" collapsed="false">
      <c r="A1612" s="114" t="s">
        <v>1573</v>
      </c>
      <c r="B1612" s="70"/>
      <c r="C1612" s="82" t="s">
        <v>25</v>
      </c>
      <c r="D1612" s="82" t="n">
        <v>1</v>
      </c>
      <c r="E1612" s="98" t="s">
        <v>1536</v>
      </c>
      <c r="F1612" s="88" t="n">
        <v>83.23</v>
      </c>
      <c r="G1612" s="74" t="n">
        <v>14149</v>
      </c>
      <c r="H1612" s="156" t="s">
        <v>101</v>
      </c>
      <c r="I1612" s="82"/>
      <c r="J1612" s="93" t="s">
        <v>1574</v>
      </c>
      <c r="K1612" s="103" t="s">
        <v>29</v>
      </c>
      <c r="L1612" s="228" t="n">
        <v>82</v>
      </c>
      <c r="M1612" s="89" t="n">
        <f aca="false">(D1612*F1612)*B1612</f>
        <v>0</v>
      </c>
    </row>
    <row r="1613" customFormat="false" ht="12.75" hidden="false" customHeight="false" outlineLevel="0" collapsed="false">
      <c r="A1613" s="114" t="s">
        <v>1575</v>
      </c>
      <c r="B1613" s="70"/>
      <c r="C1613" s="82" t="s">
        <v>25</v>
      </c>
      <c r="D1613" s="82" t="n">
        <v>1</v>
      </c>
      <c r="E1613" s="98" t="s">
        <v>1536</v>
      </c>
      <c r="F1613" s="88" t="n">
        <v>82.01</v>
      </c>
      <c r="G1613" s="74" t="n">
        <v>13942</v>
      </c>
      <c r="H1613" s="156" t="s">
        <v>101</v>
      </c>
      <c r="I1613" s="82"/>
      <c r="J1613" s="93" t="s">
        <v>1576</v>
      </c>
      <c r="K1613" s="103" t="s">
        <v>29</v>
      </c>
      <c r="L1613" s="228" t="n">
        <v>83</v>
      </c>
      <c r="M1613" s="89" t="n">
        <f aca="false">(D1613*F1613)*B1613</f>
        <v>0</v>
      </c>
    </row>
    <row r="1614" customFormat="false" ht="12.75" hidden="false" customHeight="false" outlineLevel="0" collapsed="false">
      <c r="A1614" s="114" t="s">
        <v>1577</v>
      </c>
      <c r="B1614" s="115"/>
      <c r="C1614" s="82" t="s">
        <v>25</v>
      </c>
      <c r="D1614" s="82" t="n">
        <v>1</v>
      </c>
      <c r="E1614" s="98" t="s">
        <v>1536</v>
      </c>
      <c r="F1614" s="88" t="n">
        <v>86.52</v>
      </c>
      <c r="G1614" s="74" t="n">
        <v>14708</v>
      </c>
      <c r="H1614" s="156" t="s">
        <v>101</v>
      </c>
      <c r="I1614" s="82"/>
      <c r="J1614" s="93" t="s">
        <v>1578</v>
      </c>
      <c r="K1614" s="103" t="s">
        <v>29</v>
      </c>
      <c r="L1614" s="228" t="n">
        <v>83</v>
      </c>
      <c r="M1614" s="89" t="n">
        <f aca="false">(D1614*F1614)*B1614</f>
        <v>0</v>
      </c>
    </row>
    <row r="1615" customFormat="false" ht="12.75" hidden="false" customHeight="false" outlineLevel="0" collapsed="false">
      <c r="A1615" s="114" t="s">
        <v>1579</v>
      </c>
      <c r="B1615" s="70"/>
      <c r="C1615" s="82" t="s">
        <v>25</v>
      </c>
      <c r="D1615" s="82" t="n">
        <v>1</v>
      </c>
      <c r="E1615" s="98" t="s">
        <v>1536</v>
      </c>
      <c r="F1615" s="88" t="n">
        <v>83.55</v>
      </c>
      <c r="G1615" s="74" t="n">
        <v>14204</v>
      </c>
      <c r="H1615" s="156" t="s">
        <v>101</v>
      </c>
      <c r="I1615" s="103"/>
      <c r="J1615" s="93" t="s">
        <v>1580</v>
      </c>
      <c r="K1615" s="103" t="s">
        <v>29</v>
      </c>
      <c r="L1615" s="228" t="n">
        <v>83</v>
      </c>
      <c r="M1615" s="89" t="n">
        <f aca="false">(D1615*F1615)*B1615</f>
        <v>0</v>
      </c>
    </row>
    <row r="1616" customFormat="false" ht="12.75" hidden="false" customHeight="false" outlineLevel="0" collapsed="false">
      <c r="A1616" s="114" t="s">
        <v>1581</v>
      </c>
      <c r="B1616" s="70"/>
      <c r="C1616" s="82" t="s">
        <v>25</v>
      </c>
      <c r="D1616" s="82" t="n">
        <v>1</v>
      </c>
      <c r="E1616" s="98" t="s">
        <v>1536</v>
      </c>
      <c r="F1616" s="88" t="n">
        <v>74.68</v>
      </c>
      <c r="G1616" s="74" t="n">
        <v>12696</v>
      </c>
      <c r="H1616" s="156" t="s">
        <v>101</v>
      </c>
      <c r="I1616" s="103"/>
      <c r="J1616" s="93" t="s">
        <v>1582</v>
      </c>
      <c r="K1616" s="103" t="s">
        <v>29</v>
      </c>
      <c r="L1616" s="228" t="n">
        <v>83</v>
      </c>
      <c r="M1616" s="89" t="n">
        <f aca="false">(D1616*F1616)*B1616</f>
        <v>0</v>
      </c>
    </row>
    <row r="1617" customFormat="false" ht="12.75" hidden="false" customHeight="false" outlineLevel="0" collapsed="false">
      <c r="A1617" s="114" t="s">
        <v>1583</v>
      </c>
      <c r="B1617" s="70"/>
      <c r="C1617" s="82" t="s">
        <v>25</v>
      </c>
      <c r="D1617" s="82" t="n">
        <v>1</v>
      </c>
      <c r="E1617" s="98" t="s">
        <v>1536</v>
      </c>
      <c r="F1617" s="88" t="n">
        <v>81.48</v>
      </c>
      <c r="G1617" s="74" t="n">
        <v>13852</v>
      </c>
      <c r="H1617" s="156" t="s">
        <v>101</v>
      </c>
      <c r="I1617" s="103"/>
      <c r="J1617" s="93" t="s">
        <v>1584</v>
      </c>
      <c r="K1617" s="103" t="s">
        <v>29</v>
      </c>
      <c r="L1617" s="228" t="n">
        <v>84</v>
      </c>
      <c r="M1617" s="89" t="n">
        <f aca="false">(D1617*F1617)*B1617</f>
        <v>0</v>
      </c>
    </row>
    <row r="1618" customFormat="false" ht="12.75" hidden="false" customHeight="false" outlineLevel="0" collapsed="false">
      <c r="A1618" s="114" t="s">
        <v>1585</v>
      </c>
      <c r="B1618" s="70"/>
      <c r="C1618" s="82" t="s">
        <v>25</v>
      </c>
      <c r="D1618" s="82" t="n">
        <v>1</v>
      </c>
      <c r="E1618" s="98" t="s">
        <v>1536</v>
      </c>
      <c r="F1618" s="88" t="n">
        <v>81.4</v>
      </c>
      <c r="G1618" s="74" t="n">
        <v>13838</v>
      </c>
      <c r="H1618" s="156" t="s">
        <v>101</v>
      </c>
      <c r="I1618" s="103"/>
      <c r="J1618" s="93" t="s">
        <v>1586</v>
      </c>
      <c r="K1618" s="103" t="s">
        <v>29</v>
      </c>
      <c r="L1618" s="228" t="n">
        <v>84</v>
      </c>
      <c r="M1618" s="89" t="n">
        <f aca="false">(D1618*F1618)*B1618</f>
        <v>0</v>
      </c>
    </row>
    <row r="1619" customFormat="false" ht="12.75" hidden="false" customHeight="false" outlineLevel="0" collapsed="false">
      <c r="A1619" s="114" t="s">
        <v>1587</v>
      </c>
      <c r="B1619" s="70"/>
      <c r="C1619" s="82" t="s">
        <v>25</v>
      </c>
      <c r="D1619" s="82" t="n">
        <v>1</v>
      </c>
      <c r="E1619" s="72" t="s">
        <v>1536</v>
      </c>
      <c r="F1619" s="88" t="n">
        <v>92.2</v>
      </c>
      <c r="G1619" s="74" t="n">
        <v>15674</v>
      </c>
      <c r="H1619" s="156" t="s">
        <v>101</v>
      </c>
      <c r="I1619" s="103"/>
      <c r="J1619" s="93" t="s">
        <v>1588</v>
      </c>
      <c r="K1619" s="103" t="s">
        <v>29</v>
      </c>
      <c r="L1619" s="228" t="n">
        <v>84</v>
      </c>
      <c r="M1619" s="89" t="n">
        <f aca="false">(D1619*F1619)*B1619</f>
        <v>0</v>
      </c>
    </row>
    <row r="1620" customFormat="false" ht="12.75" hidden="false" customHeight="false" outlineLevel="0" collapsed="false">
      <c r="A1620" s="114" t="s">
        <v>1589</v>
      </c>
      <c r="B1620" s="70"/>
      <c r="C1620" s="82" t="s">
        <v>25</v>
      </c>
      <c r="D1620" s="82" t="n">
        <v>1</v>
      </c>
      <c r="E1620" s="72" t="s">
        <v>1536</v>
      </c>
      <c r="F1620" s="88" t="n">
        <v>93.61</v>
      </c>
      <c r="G1620" s="74" t="n">
        <v>15914</v>
      </c>
      <c r="H1620" s="156" t="s">
        <v>101</v>
      </c>
      <c r="I1620" s="103"/>
      <c r="J1620" s="93" t="s">
        <v>1590</v>
      </c>
      <c r="K1620" s="103" t="s">
        <v>29</v>
      </c>
      <c r="L1620" s="228" t="n">
        <v>84</v>
      </c>
      <c r="M1620" s="89" t="n">
        <f aca="false">(D1620*F1620)*B1620</f>
        <v>0</v>
      </c>
    </row>
    <row r="1621" customFormat="false" ht="12.75" hidden="false" customHeight="false" outlineLevel="0" collapsed="false">
      <c r="A1621" s="114" t="s">
        <v>1591</v>
      </c>
      <c r="B1621" s="70"/>
      <c r="C1621" s="82" t="s">
        <v>25</v>
      </c>
      <c r="D1621" s="82" t="n">
        <v>1</v>
      </c>
      <c r="E1621" s="72" t="s">
        <v>1536</v>
      </c>
      <c r="F1621" s="88" t="n">
        <v>88.56</v>
      </c>
      <c r="G1621" s="74" t="n">
        <v>15055</v>
      </c>
      <c r="H1621" s="156" t="s">
        <v>101</v>
      </c>
      <c r="I1621" s="103"/>
      <c r="J1621" s="93" t="s">
        <v>1592</v>
      </c>
      <c r="K1621" s="103" t="s">
        <v>29</v>
      </c>
      <c r="L1621" s="228" t="n">
        <v>85</v>
      </c>
      <c r="M1621" s="89" t="n">
        <f aca="false">(D1621*F1621)*B1621</f>
        <v>0</v>
      </c>
    </row>
    <row r="1622" customFormat="false" ht="12.75" hidden="false" customHeight="false" outlineLevel="0" collapsed="false">
      <c r="A1622" s="114" t="s">
        <v>1593</v>
      </c>
      <c r="B1622" s="70"/>
      <c r="C1622" s="82" t="s">
        <v>25</v>
      </c>
      <c r="D1622" s="82" t="n">
        <v>1</v>
      </c>
      <c r="E1622" s="72" t="s">
        <v>1536</v>
      </c>
      <c r="F1622" s="88" t="n">
        <v>78.5</v>
      </c>
      <c r="G1622" s="74" t="n">
        <v>13345</v>
      </c>
      <c r="H1622" s="156" t="s">
        <v>101</v>
      </c>
      <c r="I1622" s="103"/>
      <c r="J1622" s="93" t="s">
        <v>1594</v>
      </c>
      <c r="K1622" s="103" t="s">
        <v>29</v>
      </c>
      <c r="L1622" s="228" t="n">
        <v>85</v>
      </c>
      <c r="M1622" s="89" t="n">
        <f aca="false">(D1622*F1622)*B1622</f>
        <v>0</v>
      </c>
    </row>
    <row r="1623" customFormat="false" ht="12.75" hidden="false" customHeight="false" outlineLevel="0" collapsed="false">
      <c r="A1623" s="114" t="s">
        <v>1595</v>
      </c>
      <c r="B1623" s="70"/>
      <c r="C1623" s="82" t="s">
        <v>25</v>
      </c>
      <c r="D1623" s="82" t="n">
        <v>1</v>
      </c>
      <c r="E1623" s="72" t="s">
        <v>1536</v>
      </c>
      <c r="F1623" s="88" t="n">
        <v>84.29</v>
      </c>
      <c r="G1623" s="74" t="n">
        <v>14329</v>
      </c>
      <c r="H1623" s="156" t="s">
        <v>101</v>
      </c>
      <c r="I1623" s="103"/>
      <c r="J1623" s="116" t="s">
        <v>1596</v>
      </c>
      <c r="K1623" s="103" t="s">
        <v>29</v>
      </c>
      <c r="L1623" s="228" t="n">
        <v>85</v>
      </c>
      <c r="M1623" s="89" t="n">
        <f aca="false">(D1623*F1623)*B1623</f>
        <v>0</v>
      </c>
    </row>
    <row r="1624" customFormat="false" ht="12.75" hidden="false" customHeight="false" outlineLevel="0" collapsed="false">
      <c r="A1624" s="114" t="s">
        <v>1597</v>
      </c>
      <c r="B1624" s="70"/>
      <c r="C1624" s="82" t="s">
        <v>25</v>
      </c>
      <c r="D1624" s="82" t="n">
        <v>1</v>
      </c>
      <c r="E1624" s="72" t="s">
        <v>1536</v>
      </c>
      <c r="F1624" s="88" t="n">
        <v>92.05</v>
      </c>
      <c r="G1624" s="74" t="n">
        <v>15649</v>
      </c>
      <c r="H1624" s="156" t="s">
        <v>101</v>
      </c>
      <c r="I1624" s="103"/>
      <c r="J1624" s="116" t="s">
        <v>1598</v>
      </c>
      <c r="K1624" s="103" t="s">
        <v>29</v>
      </c>
      <c r="L1624" s="228" t="n">
        <v>85</v>
      </c>
      <c r="M1624" s="89" t="n">
        <f aca="false">(D1624*F1624)*B1624</f>
        <v>0</v>
      </c>
    </row>
    <row r="1625" customFormat="false" ht="12.75" hidden="false" customHeight="false" outlineLevel="0" collapsed="false">
      <c r="A1625" s="114" t="s">
        <v>1599</v>
      </c>
      <c r="B1625" s="70"/>
      <c r="C1625" s="82" t="s">
        <v>25</v>
      </c>
      <c r="D1625" s="82" t="n">
        <v>1</v>
      </c>
      <c r="E1625" s="72" t="s">
        <v>1536</v>
      </c>
      <c r="F1625" s="88" t="n">
        <v>92.98</v>
      </c>
      <c r="G1625" s="74" t="n">
        <v>15807</v>
      </c>
      <c r="H1625" s="156" t="s">
        <v>101</v>
      </c>
      <c r="I1625" s="103"/>
      <c r="J1625" s="116" t="s">
        <v>1600</v>
      </c>
      <c r="K1625" s="103" t="s">
        <v>29</v>
      </c>
      <c r="L1625" s="228" t="n">
        <v>86</v>
      </c>
      <c r="M1625" s="89" t="n">
        <f aca="false">(D1625*F1625)*B1625</f>
        <v>0</v>
      </c>
    </row>
    <row r="1626" customFormat="false" ht="12.75" hidden="false" customHeight="false" outlineLevel="0" collapsed="false">
      <c r="A1626" s="114" t="s">
        <v>1601</v>
      </c>
      <c r="B1626" s="70"/>
      <c r="C1626" s="82" t="s">
        <v>25</v>
      </c>
      <c r="D1626" s="82" t="n">
        <v>1</v>
      </c>
      <c r="E1626" s="72" t="s">
        <v>1536</v>
      </c>
      <c r="F1626" s="88" t="n">
        <v>76.96</v>
      </c>
      <c r="G1626" s="74" t="n">
        <v>13083</v>
      </c>
      <c r="H1626" s="156" t="s">
        <v>101</v>
      </c>
      <c r="I1626" s="103"/>
      <c r="J1626" s="116" t="s">
        <v>1602</v>
      </c>
      <c r="K1626" s="103" t="s">
        <v>29</v>
      </c>
      <c r="L1626" s="228" t="n">
        <v>86</v>
      </c>
      <c r="M1626" s="89" t="n">
        <f aca="false">(D1626*F1626)*B1626</f>
        <v>0</v>
      </c>
    </row>
    <row r="1627" customFormat="false" ht="12.75" hidden="false" customHeight="false" outlineLevel="0" collapsed="false">
      <c r="A1627" s="114" t="s">
        <v>1603</v>
      </c>
      <c r="B1627" s="70"/>
      <c r="C1627" s="82" t="s">
        <v>25</v>
      </c>
      <c r="D1627" s="82" t="n">
        <v>1</v>
      </c>
      <c r="E1627" s="72" t="s">
        <v>1536</v>
      </c>
      <c r="F1627" s="88" t="n">
        <v>75.65</v>
      </c>
      <c r="G1627" s="74" t="n">
        <v>12861</v>
      </c>
      <c r="H1627" s="156" t="s">
        <v>101</v>
      </c>
      <c r="I1627" s="103"/>
      <c r="J1627" s="116" t="s">
        <v>1604</v>
      </c>
      <c r="K1627" s="103" t="s">
        <v>29</v>
      </c>
      <c r="L1627" s="228" t="n">
        <v>86</v>
      </c>
      <c r="M1627" s="89" t="n">
        <f aca="false">(D1627*F1627)*B1627</f>
        <v>0</v>
      </c>
    </row>
    <row r="1628" customFormat="false" ht="12.75" hidden="false" customHeight="false" outlineLevel="0" collapsed="false">
      <c r="A1628" s="114" t="s">
        <v>1605</v>
      </c>
      <c r="B1628" s="70"/>
      <c r="C1628" s="82" t="s">
        <v>25</v>
      </c>
      <c r="D1628" s="82" t="n">
        <v>1</v>
      </c>
      <c r="E1628" s="72" t="s">
        <v>1536</v>
      </c>
      <c r="F1628" s="88" t="n">
        <v>71.85</v>
      </c>
      <c r="G1628" s="74" t="n">
        <v>12215</v>
      </c>
      <c r="H1628" s="156" t="s">
        <v>101</v>
      </c>
      <c r="I1628" s="103"/>
      <c r="J1628" s="116" t="s">
        <v>1606</v>
      </c>
      <c r="K1628" s="103" t="s">
        <v>29</v>
      </c>
      <c r="L1628" s="228" t="n">
        <v>86</v>
      </c>
      <c r="M1628" s="89" t="n">
        <f aca="false">(D1628*F1628)*B1628</f>
        <v>0</v>
      </c>
    </row>
    <row r="1629" customFormat="false" ht="12.75" hidden="false" customHeight="false" outlineLevel="0" collapsed="false">
      <c r="A1629" s="114" t="s">
        <v>1607</v>
      </c>
      <c r="B1629" s="70"/>
      <c r="C1629" s="82" t="s">
        <v>25</v>
      </c>
      <c r="D1629" s="82" t="n">
        <v>1</v>
      </c>
      <c r="E1629" s="72" t="s">
        <v>1536</v>
      </c>
      <c r="F1629" s="88" t="n">
        <v>80.56</v>
      </c>
      <c r="G1629" s="74" t="n">
        <v>13695</v>
      </c>
      <c r="H1629" s="156" t="s">
        <v>101</v>
      </c>
      <c r="I1629" s="103"/>
      <c r="J1629" s="116" t="s">
        <v>1608</v>
      </c>
      <c r="K1629" s="103" t="s">
        <v>29</v>
      </c>
      <c r="L1629" s="228" t="n">
        <v>87</v>
      </c>
      <c r="M1629" s="89" t="n">
        <f aca="false">(D1629*F1629)*B1629</f>
        <v>0</v>
      </c>
    </row>
    <row r="1630" customFormat="false" ht="12.75" hidden="false" customHeight="false" outlineLevel="0" collapsed="false">
      <c r="A1630" s="114" t="s">
        <v>1609</v>
      </c>
      <c r="B1630" s="70"/>
      <c r="C1630" s="82" t="s">
        <v>25</v>
      </c>
      <c r="D1630" s="82" t="n">
        <v>1</v>
      </c>
      <c r="E1630" s="98" t="s">
        <v>1536</v>
      </c>
      <c r="F1630" s="88" t="n">
        <v>78.44</v>
      </c>
      <c r="G1630" s="74" t="n">
        <v>13335</v>
      </c>
      <c r="H1630" s="156" t="s">
        <v>101</v>
      </c>
      <c r="I1630" s="103"/>
      <c r="J1630" s="93" t="s">
        <v>1610</v>
      </c>
      <c r="K1630" s="103" t="s">
        <v>29</v>
      </c>
      <c r="L1630" s="228" t="n">
        <v>87</v>
      </c>
      <c r="M1630" s="89" t="n">
        <f aca="false">(D1630*F1630)*B1630</f>
        <v>0</v>
      </c>
    </row>
    <row r="1631" customFormat="false" ht="12.75" hidden="false" customHeight="false" outlineLevel="0" collapsed="false">
      <c r="A1631" s="114" t="s">
        <v>1611</v>
      </c>
      <c r="B1631" s="70"/>
      <c r="C1631" s="82" t="s">
        <v>25</v>
      </c>
      <c r="D1631" s="82" t="n">
        <v>1</v>
      </c>
      <c r="E1631" s="98" t="s">
        <v>1536</v>
      </c>
      <c r="F1631" s="88" t="n">
        <v>79.42</v>
      </c>
      <c r="G1631" s="74" t="n">
        <v>13501</v>
      </c>
      <c r="H1631" s="156" t="s">
        <v>101</v>
      </c>
      <c r="I1631" s="82"/>
      <c r="J1631" s="93" t="s">
        <v>1612</v>
      </c>
      <c r="K1631" s="103" t="s">
        <v>29</v>
      </c>
      <c r="L1631" s="228" t="n">
        <v>87</v>
      </c>
      <c r="M1631" s="89" t="n">
        <f aca="false">(D1631*F1631)*B1631</f>
        <v>0</v>
      </c>
    </row>
    <row r="1632" customFormat="false" ht="12.75" hidden="false" customHeight="false" outlineLevel="0" collapsed="false">
      <c r="A1632" s="114" t="s">
        <v>1613</v>
      </c>
      <c r="B1632" s="70"/>
      <c r="C1632" s="82" t="s">
        <v>25</v>
      </c>
      <c r="D1632" s="82" t="n">
        <v>1</v>
      </c>
      <c r="E1632" s="98" t="s">
        <v>1536</v>
      </c>
      <c r="F1632" s="88" t="n">
        <v>70.36</v>
      </c>
      <c r="G1632" s="74" t="n">
        <v>11961</v>
      </c>
      <c r="H1632" s="156" t="s">
        <v>101</v>
      </c>
      <c r="I1632" s="103"/>
      <c r="J1632" s="93" t="s">
        <v>1614</v>
      </c>
      <c r="K1632" s="103" t="s">
        <v>29</v>
      </c>
      <c r="L1632" s="228" t="n">
        <v>87</v>
      </c>
      <c r="M1632" s="89" t="n">
        <f aca="false">(D1632*F1632)*B1632</f>
        <v>0</v>
      </c>
    </row>
    <row r="1633" customFormat="false" ht="12.75" hidden="false" customHeight="false" outlineLevel="0" collapsed="false">
      <c r="A1633" s="114" t="s">
        <v>1615</v>
      </c>
      <c r="B1633" s="70"/>
      <c r="C1633" s="82" t="s">
        <v>25</v>
      </c>
      <c r="D1633" s="82" t="n">
        <v>1</v>
      </c>
      <c r="E1633" s="98" t="s">
        <v>1536</v>
      </c>
      <c r="F1633" s="88" t="n">
        <v>110.79</v>
      </c>
      <c r="G1633" s="74" t="n">
        <v>18834</v>
      </c>
      <c r="H1633" s="156" t="s">
        <v>101</v>
      </c>
      <c r="I1633" s="103"/>
      <c r="J1633" s="93" t="s">
        <v>1616</v>
      </c>
      <c r="K1633" s="103" t="s">
        <v>29</v>
      </c>
      <c r="L1633" s="228" t="n">
        <v>88</v>
      </c>
      <c r="M1633" s="89" t="n">
        <f aca="false">(D1633*F1633)*B1633</f>
        <v>0</v>
      </c>
    </row>
    <row r="1634" customFormat="false" ht="12.75" hidden="false" customHeight="false" outlineLevel="0" collapsed="false">
      <c r="A1634" s="114" t="s">
        <v>1617</v>
      </c>
      <c r="B1634" s="70"/>
      <c r="C1634" s="82" t="s">
        <v>25</v>
      </c>
      <c r="D1634" s="82" t="n">
        <v>1</v>
      </c>
      <c r="E1634" s="98" t="s">
        <v>1536</v>
      </c>
      <c r="F1634" s="88" t="n">
        <v>88.56</v>
      </c>
      <c r="G1634" s="74" t="n">
        <v>15055</v>
      </c>
      <c r="H1634" s="156" t="s">
        <v>101</v>
      </c>
      <c r="I1634" s="82"/>
      <c r="J1634" s="93" t="s">
        <v>1618</v>
      </c>
      <c r="K1634" s="103" t="s">
        <v>1287</v>
      </c>
      <c r="L1634" s="228" t="n">
        <v>88</v>
      </c>
      <c r="M1634" s="89" t="n">
        <f aca="false">(D1634*F1634)*B1634</f>
        <v>0</v>
      </c>
    </row>
    <row r="1635" customFormat="false" ht="12.75" hidden="false" customHeight="false" outlineLevel="0" collapsed="false">
      <c r="A1635" s="114" t="s">
        <v>1619</v>
      </c>
      <c r="B1635" s="70"/>
      <c r="C1635" s="82" t="s">
        <v>25</v>
      </c>
      <c r="D1635" s="82" t="n">
        <v>1</v>
      </c>
      <c r="E1635" s="98" t="s">
        <v>1536</v>
      </c>
      <c r="F1635" s="88" t="n">
        <v>91.05</v>
      </c>
      <c r="G1635" s="74" t="n">
        <v>15479</v>
      </c>
      <c r="H1635" s="156" t="s">
        <v>101</v>
      </c>
      <c r="I1635" s="103"/>
      <c r="J1635" s="93" t="s">
        <v>1620</v>
      </c>
      <c r="K1635" s="103" t="s">
        <v>1287</v>
      </c>
      <c r="L1635" s="228" t="n">
        <v>88</v>
      </c>
      <c r="M1635" s="89" t="n">
        <f aca="false">(D1635*F1635)*B1635</f>
        <v>0</v>
      </c>
    </row>
    <row r="1636" customFormat="false" ht="12.75" hidden="false" customHeight="false" outlineLevel="0" collapsed="false">
      <c r="A1636" s="114" t="s">
        <v>1621</v>
      </c>
      <c r="B1636" s="70"/>
      <c r="C1636" s="82" t="s">
        <v>25</v>
      </c>
      <c r="D1636" s="82" t="n">
        <v>1</v>
      </c>
      <c r="E1636" s="72" t="s">
        <v>1536</v>
      </c>
      <c r="F1636" s="88" t="n">
        <v>80.75</v>
      </c>
      <c r="G1636" s="74" t="n">
        <v>13728</v>
      </c>
      <c r="H1636" s="156" t="s">
        <v>101</v>
      </c>
      <c r="I1636" s="82"/>
      <c r="J1636" s="116" t="s">
        <v>1622</v>
      </c>
      <c r="K1636" s="103" t="s">
        <v>184</v>
      </c>
      <c r="L1636" s="228" t="n">
        <v>88</v>
      </c>
      <c r="M1636" s="89" t="n">
        <f aca="false">(D1636*F1636)*B1636</f>
        <v>0</v>
      </c>
    </row>
    <row r="1637" customFormat="false" ht="12.75" hidden="false" customHeight="false" outlineLevel="0" collapsed="false">
      <c r="A1637" s="114" t="s">
        <v>1623</v>
      </c>
      <c r="B1637" s="70"/>
      <c r="C1637" s="82" t="s">
        <v>25</v>
      </c>
      <c r="D1637" s="82" t="n">
        <v>1</v>
      </c>
      <c r="E1637" s="72" t="s">
        <v>1536</v>
      </c>
      <c r="F1637" s="88" t="n">
        <v>81.36</v>
      </c>
      <c r="G1637" s="74" t="n">
        <v>13831</v>
      </c>
      <c r="H1637" s="156" t="s">
        <v>101</v>
      </c>
      <c r="I1637" s="82"/>
      <c r="J1637" s="116" t="s">
        <v>1624</v>
      </c>
      <c r="K1637" s="103" t="s">
        <v>184</v>
      </c>
      <c r="L1637" s="228" t="n">
        <v>89</v>
      </c>
      <c r="M1637" s="89" t="n">
        <f aca="false">(D1637*F1637)*B1637</f>
        <v>0</v>
      </c>
    </row>
    <row r="1638" customFormat="false" ht="12.75" hidden="false" customHeight="false" outlineLevel="0" collapsed="false">
      <c r="A1638" s="114" t="s">
        <v>1625</v>
      </c>
      <c r="B1638" s="70"/>
      <c r="C1638" s="82" t="s">
        <v>25</v>
      </c>
      <c r="D1638" s="82" t="n">
        <v>1</v>
      </c>
      <c r="E1638" s="72" t="s">
        <v>1567</v>
      </c>
      <c r="F1638" s="88" t="n">
        <v>62.16</v>
      </c>
      <c r="G1638" s="74" t="n">
        <v>10567</v>
      </c>
      <c r="H1638" s="156" t="s">
        <v>101</v>
      </c>
      <c r="I1638" s="82"/>
      <c r="J1638" s="116" t="s">
        <v>1626</v>
      </c>
      <c r="K1638" s="103" t="s">
        <v>69</v>
      </c>
      <c r="L1638" s="228" t="n">
        <v>89</v>
      </c>
      <c r="M1638" s="89" t="n">
        <f aca="false">(D1638*F1638)*B1638</f>
        <v>0</v>
      </c>
    </row>
    <row r="1639" customFormat="false" ht="12.75" hidden="false" customHeight="false" outlineLevel="0" collapsed="false">
      <c r="A1639" s="114" t="s">
        <v>1627</v>
      </c>
      <c r="B1639" s="70"/>
      <c r="C1639" s="82" t="s">
        <v>25</v>
      </c>
      <c r="D1639" s="82" t="n">
        <v>1</v>
      </c>
      <c r="E1639" s="72" t="s">
        <v>1567</v>
      </c>
      <c r="F1639" s="88" t="n">
        <v>63.41</v>
      </c>
      <c r="G1639" s="74" t="n">
        <v>10780</v>
      </c>
      <c r="H1639" s="156" t="s">
        <v>101</v>
      </c>
      <c r="I1639" s="82"/>
      <c r="J1639" s="116" t="s">
        <v>1628</v>
      </c>
      <c r="K1639" s="103" t="s">
        <v>69</v>
      </c>
      <c r="L1639" s="228" t="n">
        <v>89</v>
      </c>
      <c r="M1639" s="89" t="n">
        <f aca="false">(D1639*F1639)*B1639</f>
        <v>0</v>
      </c>
    </row>
    <row r="1640" customFormat="false" ht="12.75" hidden="false" customHeight="false" outlineLevel="0" collapsed="false">
      <c r="A1640" s="114" t="s">
        <v>1629</v>
      </c>
      <c r="B1640" s="70"/>
      <c r="C1640" s="82" t="s">
        <v>25</v>
      </c>
      <c r="D1640" s="82" t="n">
        <v>1</v>
      </c>
      <c r="E1640" s="72" t="s">
        <v>1567</v>
      </c>
      <c r="F1640" s="88" t="n">
        <v>62.99</v>
      </c>
      <c r="G1640" s="74" t="n">
        <v>10708</v>
      </c>
      <c r="H1640" s="156" t="s">
        <v>101</v>
      </c>
      <c r="I1640" s="82"/>
      <c r="J1640" s="116" t="s">
        <v>1630</v>
      </c>
      <c r="K1640" s="103" t="s">
        <v>69</v>
      </c>
      <c r="L1640" s="228" t="n">
        <v>89</v>
      </c>
      <c r="M1640" s="89" t="n">
        <f aca="false">(D1640*F1640)*B1640</f>
        <v>0</v>
      </c>
    </row>
    <row r="1641" customFormat="false" ht="12.75" hidden="false" customHeight="false" outlineLevel="0" collapsed="false">
      <c r="A1641" s="114" t="s">
        <v>1631</v>
      </c>
      <c r="B1641" s="70"/>
      <c r="C1641" s="82" t="s">
        <v>25</v>
      </c>
      <c r="D1641" s="82" t="n">
        <v>1</v>
      </c>
      <c r="E1641" s="72" t="s">
        <v>1567</v>
      </c>
      <c r="F1641" s="88" t="n">
        <v>72.61</v>
      </c>
      <c r="G1641" s="74" t="n">
        <v>12344</v>
      </c>
      <c r="H1641" s="156" t="s">
        <v>101</v>
      </c>
      <c r="I1641" s="82"/>
      <c r="J1641" s="116" t="s">
        <v>1632</v>
      </c>
      <c r="K1641" s="103" t="s">
        <v>69</v>
      </c>
      <c r="L1641" s="228" t="n">
        <v>90</v>
      </c>
      <c r="M1641" s="89" t="n">
        <f aca="false">(D1641*F1641)*B1641</f>
        <v>0</v>
      </c>
    </row>
    <row r="1642" customFormat="false" ht="12.75" hidden="false" customHeight="false" outlineLevel="0" collapsed="false">
      <c r="A1642" s="114" t="s">
        <v>1633</v>
      </c>
      <c r="B1642" s="70"/>
      <c r="C1642" s="82" t="s">
        <v>25</v>
      </c>
      <c r="D1642" s="82" t="n">
        <v>1</v>
      </c>
      <c r="E1642" s="72" t="s">
        <v>1634</v>
      </c>
      <c r="F1642" s="88" t="n">
        <v>69.42</v>
      </c>
      <c r="G1642" s="74" t="n">
        <v>11801</v>
      </c>
      <c r="H1642" s="156" t="s">
        <v>101</v>
      </c>
      <c r="I1642" s="82"/>
      <c r="J1642" s="116" t="s">
        <v>1635</v>
      </c>
      <c r="K1642" s="103" t="s">
        <v>69</v>
      </c>
      <c r="L1642" s="228" t="n">
        <v>90</v>
      </c>
      <c r="M1642" s="89" t="n">
        <f aca="false">(D1642*F1642)*B1642</f>
        <v>0</v>
      </c>
    </row>
    <row r="1643" customFormat="false" ht="12.75" hidden="false" customHeight="false" outlineLevel="0" collapsed="false">
      <c r="A1643" s="114" t="s">
        <v>1636</v>
      </c>
      <c r="B1643" s="70"/>
      <c r="C1643" s="82" t="s">
        <v>25</v>
      </c>
      <c r="D1643" s="82" t="n">
        <v>1</v>
      </c>
      <c r="E1643" s="72" t="s">
        <v>1634</v>
      </c>
      <c r="F1643" s="88" t="n">
        <v>57.78</v>
      </c>
      <c r="G1643" s="74" t="n">
        <v>9823</v>
      </c>
      <c r="H1643" s="156" t="s">
        <v>101</v>
      </c>
      <c r="I1643" s="82"/>
      <c r="J1643" s="116" t="s">
        <v>1637</v>
      </c>
      <c r="K1643" s="103" t="s">
        <v>1304</v>
      </c>
      <c r="L1643" s="228" t="n">
        <v>90</v>
      </c>
      <c r="M1643" s="89" t="n">
        <f aca="false">(D1643*F1643)*B1643</f>
        <v>0</v>
      </c>
    </row>
    <row r="1644" customFormat="false" ht="12.75" hidden="false" customHeight="false" outlineLevel="0" collapsed="false">
      <c r="A1644" s="114" t="s">
        <v>1638</v>
      </c>
      <c r="B1644" s="70"/>
      <c r="C1644" s="82" t="s">
        <v>25</v>
      </c>
      <c r="D1644" s="82" t="n">
        <v>1</v>
      </c>
      <c r="E1644" s="98" t="s">
        <v>1639</v>
      </c>
      <c r="F1644" s="88" t="n">
        <v>57.49</v>
      </c>
      <c r="G1644" s="74" t="n">
        <v>9773</v>
      </c>
      <c r="H1644" s="156" t="s">
        <v>101</v>
      </c>
      <c r="I1644" s="82"/>
      <c r="J1644" s="93" t="s">
        <v>1640</v>
      </c>
      <c r="K1644" s="103" t="s">
        <v>168</v>
      </c>
      <c r="L1644" s="228" t="n">
        <v>90</v>
      </c>
      <c r="M1644" s="89" t="n">
        <f aca="false">(D1644*F1644)*B1644</f>
        <v>0</v>
      </c>
    </row>
    <row r="1645" customFormat="false" ht="12.75" hidden="false" customHeight="false" outlineLevel="0" collapsed="false">
      <c r="A1645" s="114" t="s">
        <v>1641</v>
      </c>
      <c r="B1645" s="70"/>
      <c r="C1645" s="82" t="s">
        <v>25</v>
      </c>
      <c r="D1645" s="82" t="n">
        <v>1</v>
      </c>
      <c r="E1645" s="98" t="s">
        <v>1495</v>
      </c>
      <c r="F1645" s="88" t="n">
        <v>49.27</v>
      </c>
      <c r="G1645" s="74" t="n">
        <v>8376</v>
      </c>
      <c r="H1645" s="156" t="s">
        <v>101</v>
      </c>
      <c r="I1645" s="82"/>
      <c r="J1645" s="93" t="s">
        <v>1642</v>
      </c>
      <c r="K1645" s="103" t="s">
        <v>65</v>
      </c>
      <c r="L1645" s="228" t="n">
        <v>91</v>
      </c>
      <c r="M1645" s="89" t="n">
        <f aca="false">(D1645*F1645)*B1645</f>
        <v>0</v>
      </c>
    </row>
    <row r="1646" customFormat="false" ht="12.75" hidden="false" customHeight="false" outlineLevel="0" collapsed="false">
      <c r="A1646" s="114" t="s">
        <v>1643</v>
      </c>
      <c r="B1646" s="70"/>
      <c r="C1646" s="82" t="s">
        <v>25</v>
      </c>
      <c r="D1646" s="82" t="n">
        <v>1</v>
      </c>
      <c r="E1646" s="98" t="s">
        <v>1495</v>
      </c>
      <c r="F1646" s="88" t="n">
        <v>54.4</v>
      </c>
      <c r="G1646" s="74" t="n">
        <v>9248</v>
      </c>
      <c r="H1646" s="156" t="s">
        <v>101</v>
      </c>
      <c r="I1646" s="82"/>
      <c r="J1646" s="93" t="s">
        <v>1644</v>
      </c>
      <c r="K1646" s="103" t="s">
        <v>65</v>
      </c>
      <c r="L1646" s="228" t="n">
        <v>91</v>
      </c>
      <c r="M1646" s="89" t="n">
        <f aca="false">(D1646*F1646)*B1646</f>
        <v>0</v>
      </c>
    </row>
    <row r="1647" customFormat="false" ht="12.75" hidden="false" customHeight="false" outlineLevel="0" collapsed="false">
      <c r="A1647" s="114" t="s">
        <v>1645</v>
      </c>
      <c r="B1647" s="70"/>
      <c r="C1647" s="82" t="s">
        <v>25</v>
      </c>
      <c r="D1647" s="82" t="n">
        <v>1</v>
      </c>
      <c r="E1647" s="98" t="s">
        <v>1495</v>
      </c>
      <c r="F1647" s="88" t="n">
        <v>63.11</v>
      </c>
      <c r="G1647" s="74" t="n">
        <v>10729</v>
      </c>
      <c r="H1647" s="156" t="s">
        <v>101</v>
      </c>
      <c r="I1647" s="82"/>
      <c r="J1647" s="93" t="s">
        <v>1646</v>
      </c>
      <c r="K1647" s="103" t="s">
        <v>65</v>
      </c>
      <c r="L1647" s="228" t="n">
        <v>91</v>
      </c>
      <c r="M1647" s="89" t="n">
        <f aca="false">(D1647*F1647)*B1647</f>
        <v>0</v>
      </c>
    </row>
    <row r="1648" customFormat="false" ht="12.75" hidden="false" customHeight="false" outlineLevel="0" collapsed="false">
      <c r="A1648" s="114" t="s">
        <v>1647</v>
      </c>
      <c r="B1648" s="70"/>
      <c r="C1648" s="82" t="s">
        <v>25</v>
      </c>
      <c r="D1648" s="82" t="n">
        <v>1</v>
      </c>
      <c r="E1648" s="98" t="s">
        <v>1567</v>
      </c>
      <c r="F1648" s="88" t="n">
        <v>42.26</v>
      </c>
      <c r="G1648" s="74" t="n">
        <v>7184</v>
      </c>
      <c r="H1648" s="156" t="s">
        <v>101</v>
      </c>
      <c r="I1648" s="82"/>
      <c r="J1648" s="93" t="s">
        <v>1648</v>
      </c>
      <c r="K1648" s="103" t="s">
        <v>92</v>
      </c>
      <c r="L1648" s="228" t="n">
        <v>91</v>
      </c>
      <c r="M1648" s="89" t="n">
        <f aca="false">(D1648*F1648)*B1648</f>
        <v>0</v>
      </c>
    </row>
    <row r="1649" customFormat="false" ht="12.75" hidden="false" customHeight="false" outlineLevel="0" collapsed="false">
      <c r="A1649" s="114" t="s">
        <v>1649</v>
      </c>
      <c r="B1649" s="70"/>
      <c r="C1649" s="82" t="s">
        <v>25</v>
      </c>
      <c r="D1649" s="82" t="n">
        <v>1</v>
      </c>
      <c r="E1649" s="98" t="s">
        <v>1567</v>
      </c>
      <c r="F1649" s="88" t="n">
        <v>41.04</v>
      </c>
      <c r="G1649" s="74" t="n">
        <v>6977</v>
      </c>
      <c r="H1649" s="156" t="s">
        <v>101</v>
      </c>
      <c r="I1649" s="82"/>
      <c r="J1649" s="93" t="s">
        <v>1650</v>
      </c>
      <c r="K1649" s="103" t="s">
        <v>92</v>
      </c>
      <c r="L1649" s="228" t="n">
        <v>92</v>
      </c>
      <c r="M1649" s="89" t="n">
        <f aca="false">(D1649*F1649)*B1649</f>
        <v>0</v>
      </c>
    </row>
    <row r="1650" customFormat="false" ht="12.75" hidden="false" customHeight="false" outlineLevel="0" collapsed="false">
      <c r="A1650" s="114" t="s">
        <v>1651</v>
      </c>
      <c r="B1650" s="70"/>
      <c r="C1650" s="82" t="s">
        <v>25</v>
      </c>
      <c r="D1650" s="82" t="n">
        <v>1</v>
      </c>
      <c r="E1650" s="98" t="s">
        <v>1567</v>
      </c>
      <c r="F1650" s="88" t="n">
        <v>52.2</v>
      </c>
      <c r="G1650" s="74" t="n">
        <v>8874</v>
      </c>
      <c r="H1650" s="156" t="s">
        <v>101</v>
      </c>
      <c r="I1650" s="82"/>
      <c r="J1650" s="93" t="s">
        <v>1652</v>
      </c>
      <c r="K1650" s="103" t="s">
        <v>92</v>
      </c>
      <c r="L1650" s="228" t="n">
        <v>92</v>
      </c>
      <c r="M1650" s="89" t="n">
        <f aca="false">(D1650*F1650)*B1650</f>
        <v>0</v>
      </c>
    </row>
    <row r="1651" customFormat="false" ht="12.75" hidden="false" customHeight="false" outlineLevel="0" collapsed="false">
      <c r="A1651" s="114" t="s">
        <v>1653</v>
      </c>
      <c r="B1651" s="70"/>
      <c r="C1651" s="82" t="s">
        <v>25</v>
      </c>
      <c r="D1651" s="82" t="n">
        <v>1</v>
      </c>
      <c r="E1651" s="98" t="s">
        <v>1567</v>
      </c>
      <c r="F1651" s="88" t="n">
        <v>70.86</v>
      </c>
      <c r="G1651" s="74" t="n">
        <v>12046</v>
      </c>
      <c r="H1651" s="156" t="s">
        <v>101</v>
      </c>
      <c r="I1651" s="82"/>
      <c r="J1651" s="93" t="s">
        <v>1654</v>
      </c>
      <c r="K1651" s="103" t="s">
        <v>92</v>
      </c>
      <c r="L1651" s="228" t="n">
        <v>92</v>
      </c>
      <c r="M1651" s="89" t="n">
        <f aca="false">(D1651*F1651)*B1651</f>
        <v>0</v>
      </c>
    </row>
    <row r="1652" customFormat="false" ht="12.75" hidden="false" customHeight="false" outlineLevel="0" collapsed="false">
      <c r="A1652" s="114" t="s">
        <v>1655</v>
      </c>
      <c r="B1652" s="70"/>
      <c r="C1652" s="82" t="s">
        <v>25</v>
      </c>
      <c r="D1652" s="82" t="n">
        <v>1</v>
      </c>
      <c r="E1652" s="98" t="s">
        <v>1567</v>
      </c>
      <c r="F1652" s="88" t="n">
        <v>56.1</v>
      </c>
      <c r="G1652" s="74" t="n">
        <v>9537</v>
      </c>
      <c r="H1652" s="156" t="s">
        <v>101</v>
      </c>
      <c r="I1652" s="82"/>
      <c r="J1652" s="93" t="s">
        <v>1656</v>
      </c>
      <c r="K1652" s="103" t="s">
        <v>92</v>
      </c>
      <c r="L1652" s="228" t="n">
        <v>92</v>
      </c>
      <c r="M1652" s="89" t="n">
        <f aca="false">(D1652*F1652)*B1652</f>
        <v>0</v>
      </c>
    </row>
    <row r="1653" customFormat="false" ht="12.75" hidden="false" customHeight="false" outlineLevel="0" collapsed="false">
      <c r="A1653" s="114" t="s">
        <v>1657</v>
      </c>
      <c r="B1653" s="70"/>
      <c r="C1653" s="82" t="s">
        <v>25</v>
      </c>
      <c r="D1653" s="82" t="n">
        <v>1</v>
      </c>
      <c r="E1653" s="98" t="s">
        <v>1567</v>
      </c>
      <c r="F1653" s="88" t="n">
        <v>69.61</v>
      </c>
      <c r="G1653" s="74" t="n">
        <v>11834</v>
      </c>
      <c r="H1653" s="156" t="s">
        <v>101</v>
      </c>
      <c r="I1653" s="82"/>
      <c r="J1653" s="93" t="s">
        <v>1658</v>
      </c>
      <c r="K1653" s="103" t="s">
        <v>643</v>
      </c>
      <c r="L1653" s="228" t="n">
        <v>93</v>
      </c>
      <c r="M1653" s="89" t="n">
        <f aca="false">(D1653*F1653)*B1653</f>
        <v>0</v>
      </c>
    </row>
    <row r="1654" customFormat="false" ht="12.75" hidden="false" customHeight="false" outlineLevel="0" collapsed="false">
      <c r="A1654" s="114" t="s">
        <v>1659</v>
      </c>
      <c r="B1654" s="137"/>
      <c r="C1654" s="82" t="s">
        <v>25</v>
      </c>
      <c r="D1654" s="82" t="n">
        <v>1</v>
      </c>
      <c r="E1654" s="98" t="s">
        <v>1660</v>
      </c>
      <c r="F1654" s="88" t="n">
        <v>90.59</v>
      </c>
      <c r="G1654" s="74" t="n">
        <v>15400</v>
      </c>
      <c r="H1654" s="156" t="s">
        <v>101</v>
      </c>
      <c r="I1654" s="119" t="s">
        <v>1661</v>
      </c>
      <c r="J1654" s="93" t="s">
        <v>1662</v>
      </c>
      <c r="K1654" s="103" t="s">
        <v>1335</v>
      </c>
      <c r="L1654" s="228" t="n">
        <v>93</v>
      </c>
      <c r="M1654" s="89" t="n">
        <f aca="false">(D1654*F1654)*B1654</f>
        <v>0</v>
      </c>
    </row>
    <row r="1655" customFormat="false" ht="12.75" hidden="false" customHeight="false" outlineLevel="0" collapsed="false">
      <c r="A1655" s="114" t="s">
        <v>1663</v>
      </c>
      <c r="B1655" s="137"/>
      <c r="C1655" s="82" t="s">
        <v>25</v>
      </c>
      <c r="D1655" s="82" t="n">
        <v>1</v>
      </c>
      <c r="E1655" s="98" t="s">
        <v>1660</v>
      </c>
      <c r="F1655" s="88" t="n">
        <v>106.39</v>
      </c>
      <c r="G1655" s="74" t="n">
        <v>18086</v>
      </c>
      <c r="H1655" s="156" t="s">
        <v>101</v>
      </c>
      <c r="I1655" s="119" t="s">
        <v>1661</v>
      </c>
      <c r="J1655" s="93" t="s">
        <v>1664</v>
      </c>
      <c r="K1655" s="103" t="s">
        <v>1335</v>
      </c>
      <c r="L1655" s="228" t="n">
        <v>93</v>
      </c>
      <c r="M1655" s="89" t="n">
        <f aca="false">(D1655*F1655)*B1655</f>
        <v>0</v>
      </c>
    </row>
    <row r="1656" customFormat="false" ht="12.75" hidden="false" customHeight="false" outlineLevel="0" collapsed="false">
      <c r="A1656" s="114" t="s">
        <v>1665</v>
      </c>
      <c r="B1656" s="137"/>
      <c r="C1656" s="82" t="s">
        <v>25</v>
      </c>
      <c r="D1656" s="82" t="n">
        <v>1</v>
      </c>
      <c r="E1656" s="98" t="s">
        <v>1660</v>
      </c>
      <c r="F1656" s="88" t="n">
        <v>120.76</v>
      </c>
      <c r="G1656" s="74" t="n">
        <v>20529</v>
      </c>
      <c r="H1656" s="156" t="s">
        <v>101</v>
      </c>
      <c r="I1656" s="119" t="s">
        <v>1661</v>
      </c>
      <c r="J1656" s="93" t="s">
        <v>1666</v>
      </c>
      <c r="K1656" s="103" t="s">
        <v>1335</v>
      </c>
      <c r="L1656" s="228" t="n">
        <v>93</v>
      </c>
      <c r="M1656" s="89" t="n">
        <f aca="false">(D1656*F1656)*B1656</f>
        <v>0</v>
      </c>
    </row>
    <row r="1657" customFormat="false" ht="12.75" hidden="false" customHeight="false" outlineLevel="0" collapsed="false">
      <c r="A1657" s="114" t="s">
        <v>1667</v>
      </c>
      <c r="B1657" s="137"/>
      <c r="C1657" s="82" t="s">
        <v>25</v>
      </c>
      <c r="D1657" s="82" t="n">
        <v>1</v>
      </c>
      <c r="E1657" s="98" t="s">
        <v>1660</v>
      </c>
      <c r="F1657" s="88" t="n">
        <v>89.19</v>
      </c>
      <c r="G1657" s="74" t="n">
        <v>15162</v>
      </c>
      <c r="H1657" s="156" t="s">
        <v>101</v>
      </c>
      <c r="I1657" s="119" t="s">
        <v>1668</v>
      </c>
      <c r="J1657" s="93" t="s">
        <v>1669</v>
      </c>
      <c r="K1657" s="103" t="s">
        <v>758</v>
      </c>
      <c r="L1657" s="228" t="n">
        <v>94</v>
      </c>
      <c r="M1657" s="89" t="n">
        <f aca="false">(D1657*F1657)*B1657</f>
        <v>0</v>
      </c>
    </row>
    <row r="1658" customFormat="false" ht="12.75" hidden="false" customHeight="false" outlineLevel="0" collapsed="false">
      <c r="A1658" s="114" t="s">
        <v>1670</v>
      </c>
      <c r="B1658" s="137"/>
      <c r="C1658" s="82" t="s">
        <v>25</v>
      </c>
      <c r="D1658" s="82" t="n">
        <v>1</v>
      </c>
      <c r="E1658" s="98" t="s">
        <v>1660</v>
      </c>
      <c r="F1658" s="88" t="n">
        <v>87.62</v>
      </c>
      <c r="G1658" s="74" t="n">
        <v>14895</v>
      </c>
      <c r="H1658" s="156" t="s">
        <v>101</v>
      </c>
      <c r="I1658" s="119" t="s">
        <v>1668</v>
      </c>
      <c r="J1658" s="93" t="s">
        <v>1671</v>
      </c>
      <c r="K1658" s="103" t="s">
        <v>758</v>
      </c>
      <c r="L1658" s="228" t="n">
        <v>94</v>
      </c>
      <c r="M1658" s="89" t="n">
        <f aca="false">(D1658*F1658)*B1658</f>
        <v>0</v>
      </c>
    </row>
    <row r="1659" customFormat="false" ht="12.75" hidden="false" customHeight="false" outlineLevel="0" collapsed="false">
      <c r="A1659" s="114" t="s">
        <v>1672</v>
      </c>
      <c r="B1659" s="137"/>
      <c r="C1659" s="82" t="s">
        <v>25</v>
      </c>
      <c r="D1659" s="82" t="n">
        <v>1</v>
      </c>
      <c r="E1659" s="98" t="s">
        <v>1673</v>
      </c>
      <c r="F1659" s="88" t="n">
        <v>108.94</v>
      </c>
      <c r="G1659" s="74" t="n">
        <v>18520</v>
      </c>
      <c r="H1659" s="156" t="s">
        <v>101</v>
      </c>
      <c r="I1659" s="119" t="s">
        <v>1668</v>
      </c>
      <c r="J1659" s="93" t="s">
        <v>1674</v>
      </c>
      <c r="K1659" s="103" t="s">
        <v>810</v>
      </c>
      <c r="L1659" s="228" t="n">
        <v>94</v>
      </c>
      <c r="M1659" s="89" t="n">
        <f aca="false">(D1659*F1659)*B1659</f>
        <v>0</v>
      </c>
    </row>
    <row r="1660" customFormat="false" ht="12.75" hidden="false" customHeight="false" outlineLevel="0" collapsed="false">
      <c r="A1660" s="114" t="s">
        <v>1675</v>
      </c>
      <c r="B1660" s="70"/>
      <c r="C1660" s="82" t="s">
        <v>25</v>
      </c>
      <c r="D1660" s="82" t="n">
        <v>1</v>
      </c>
      <c r="E1660" s="98" t="s">
        <v>1567</v>
      </c>
      <c r="F1660" s="88" t="n">
        <v>49.82</v>
      </c>
      <c r="G1660" s="74" t="n">
        <v>8469</v>
      </c>
      <c r="H1660" s="156" t="s">
        <v>101</v>
      </c>
      <c r="I1660" s="82"/>
      <c r="J1660" s="93" t="s">
        <v>1676</v>
      </c>
      <c r="K1660" s="103" t="s">
        <v>92</v>
      </c>
      <c r="L1660" s="228" t="n">
        <v>94</v>
      </c>
      <c r="M1660" s="89" t="n">
        <f aca="false">(D1660*F1660)*B1660</f>
        <v>0</v>
      </c>
    </row>
    <row r="1661" customFormat="false" ht="12.75" hidden="false" customHeight="false" outlineLevel="0" collapsed="false">
      <c r="A1661" s="114" t="s">
        <v>1677</v>
      </c>
      <c r="B1661" s="70"/>
      <c r="C1661" s="82" t="s">
        <v>25</v>
      </c>
      <c r="D1661" s="82" t="n">
        <v>1</v>
      </c>
      <c r="E1661" s="241" t="s">
        <v>1678</v>
      </c>
      <c r="F1661" s="88" t="n">
        <v>94.65</v>
      </c>
      <c r="G1661" s="74" t="n">
        <v>16091</v>
      </c>
      <c r="H1661" s="156" t="s">
        <v>101</v>
      </c>
      <c r="I1661" s="82"/>
      <c r="J1661" s="93" t="s">
        <v>1679</v>
      </c>
      <c r="K1661" s="103"/>
      <c r="L1661" s="228" t="n">
        <v>95</v>
      </c>
      <c r="M1661" s="89" t="n">
        <f aca="false">(D1661*F1661)*B1661</f>
        <v>0</v>
      </c>
    </row>
    <row r="1662" customFormat="false" ht="12.75" hidden="false" customHeight="false" outlineLevel="0" collapsed="false">
      <c r="A1662" s="114" t="s">
        <v>1680</v>
      </c>
      <c r="B1662" s="70"/>
      <c r="C1662" s="82" t="s">
        <v>25</v>
      </c>
      <c r="D1662" s="82" t="n">
        <v>1</v>
      </c>
      <c r="E1662" s="98" t="s">
        <v>1660</v>
      </c>
      <c r="F1662" s="88" t="n">
        <v>73.35</v>
      </c>
      <c r="G1662" s="74" t="n">
        <v>12470</v>
      </c>
      <c r="H1662" s="156" t="s">
        <v>101</v>
      </c>
      <c r="I1662" s="82"/>
      <c r="J1662" s="93" t="s">
        <v>1681</v>
      </c>
      <c r="K1662" s="103" t="s">
        <v>62</v>
      </c>
      <c r="L1662" s="228" t="n">
        <v>95</v>
      </c>
      <c r="M1662" s="89" t="n">
        <f aca="false">(D1662*F1662)*B1662</f>
        <v>0</v>
      </c>
    </row>
    <row r="1663" customFormat="false" ht="12.75" hidden="false" customHeight="false" outlineLevel="0" collapsed="false">
      <c r="A1663" s="114" t="s">
        <v>1682</v>
      </c>
      <c r="B1663" s="70"/>
      <c r="C1663" s="82" t="s">
        <v>25</v>
      </c>
      <c r="D1663" s="82" t="n">
        <v>1</v>
      </c>
      <c r="E1663" s="98" t="s">
        <v>1683</v>
      </c>
      <c r="F1663" s="88" t="n">
        <v>83.6</v>
      </c>
      <c r="G1663" s="74" t="n">
        <v>14212</v>
      </c>
      <c r="H1663" s="156" t="s">
        <v>101</v>
      </c>
      <c r="I1663" s="82"/>
      <c r="J1663" s="93" t="s">
        <v>1684</v>
      </c>
      <c r="K1663" s="103" t="s">
        <v>88</v>
      </c>
      <c r="L1663" s="228" t="n">
        <v>95</v>
      </c>
      <c r="M1663" s="89" t="n">
        <f aca="false">(D1663*F1663)*B1663</f>
        <v>0</v>
      </c>
    </row>
    <row r="1664" customFormat="false" ht="12.75" hidden="false" customHeight="false" outlineLevel="0" collapsed="false">
      <c r="A1664" s="114" t="s">
        <v>1685</v>
      </c>
      <c r="B1664" s="70"/>
      <c r="C1664" s="82" t="s">
        <v>25</v>
      </c>
      <c r="D1664" s="82" t="n">
        <v>1</v>
      </c>
      <c r="E1664" s="98" t="s">
        <v>1683</v>
      </c>
      <c r="F1664" s="88" t="n">
        <v>83.71</v>
      </c>
      <c r="G1664" s="74" t="n">
        <v>14231</v>
      </c>
      <c r="H1664" s="156" t="s">
        <v>101</v>
      </c>
      <c r="I1664" s="82"/>
      <c r="J1664" s="93" t="s">
        <v>1686</v>
      </c>
      <c r="K1664" s="169"/>
      <c r="L1664" s="228" t="n">
        <v>95</v>
      </c>
      <c r="M1664" s="89" t="n">
        <f aca="false">(D1664*F1664)*B1664</f>
        <v>0</v>
      </c>
    </row>
    <row r="1665" customFormat="false" ht="12.75" hidden="false" customHeight="false" outlineLevel="0" collapsed="false">
      <c r="A1665" s="114" t="s">
        <v>1687</v>
      </c>
      <c r="B1665" s="137"/>
      <c r="C1665" s="82" t="s">
        <v>25</v>
      </c>
      <c r="D1665" s="82" t="n">
        <v>1</v>
      </c>
      <c r="E1665" s="98" t="s">
        <v>1688</v>
      </c>
      <c r="F1665" s="88" t="n">
        <v>113.01</v>
      </c>
      <c r="G1665" s="74" t="n">
        <v>19212</v>
      </c>
      <c r="H1665" s="156" t="s">
        <v>101</v>
      </c>
      <c r="I1665" s="82"/>
      <c r="J1665" s="93" t="s">
        <v>1689</v>
      </c>
      <c r="K1665" s="103" t="s">
        <v>674</v>
      </c>
      <c r="L1665" s="228" t="n">
        <v>96</v>
      </c>
      <c r="M1665" s="89" t="n">
        <f aca="false">(D1665*F1665)*B1665</f>
        <v>0</v>
      </c>
    </row>
    <row r="1666" customFormat="false" ht="12.75" hidden="false" customHeight="false" outlineLevel="0" collapsed="false">
      <c r="A1666" s="114" t="s">
        <v>1690</v>
      </c>
      <c r="B1666" s="137"/>
      <c r="C1666" s="82" t="s">
        <v>25</v>
      </c>
      <c r="D1666" s="82" t="n">
        <v>1</v>
      </c>
      <c r="E1666" s="98" t="s">
        <v>1688</v>
      </c>
      <c r="F1666" s="88" t="n">
        <v>123.49</v>
      </c>
      <c r="G1666" s="74" t="n">
        <v>20993</v>
      </c>
      <c r="H1666" s="156" t="s">
        <v>101</v>
      </c>
      <c r="I1666" s="82"/>
      <c r="J1666" s="93" t="s">
        <v>1691</v>
      </c>
      <c r="K1666" s="103" t="s">
        <v>674</v>
      </c>
      <c r="L1666" s="228" t="n">
        <v>96</v>
      </c>
      <c r="M1666" s="89" t="n">
        <f aca="false">(D1666*F1666)*B1666</f>
        <v>0</v>
      </c>
    </row>
    <row r="1667" customFormat="false" ht="12.75" hidden="false" customHeight="false" outlineLevel="0" collapsed="false">
      <c r="A1667" s="114" t="s">
        <v>1692</v>
      </c>
      <c r="B1667" s="137"/>
      <c r="C1667" s="82" t="s">
        <v>25</v>
      </c>
      <c r="D1667" s="82" t="n">
        <v>1</v>
      </c>
      <c r="E1667" s="98" t="s">
        <v>1688</v>
      </c>
      <c r="F1667" s="88" t="n">
        <v>111.84</v>
      </c>
      <c r="G1667" s="74" t="n">
        <v>19013</v>
      </c>
      <c r="H1667" s="156" t="s">
        <v>101</v>
      </c>
      <c r="I1667" s="82"/>
      <c r="J1667" s="93" t="s">
        <v>1693</v>
      </c>
      <c r="K1667" s="103" t="s">
        <v>674</v>
      </c>
      <c r="L1667" s="228" t="n">
        <v>96</v>
      </c>
      <c r="M1667" s="89" t="n">
        <f aca="false">(D1667*F1667)*B1667</f>
        <v>0</v>
      </c>
    </row>
    <row r="1668" customFormat="false" ht="12.75" hidden="false" customHeight="false" outlineLevel="0" collapsed="false">
      <c r="A1668" s="114" t="s">
        <v>1694</v>
      </c>
      <c r="B1668" s="137"/>
      <c r="C1668" s="82" t="s">
        <v>25</v>
      </c>
      <c r="D1668" s="82" t="n">
        <v>1</v>
      </c>
      <c r="E1668" s="98" t="s">
        <v>1688</v>
      </c>
      <c r="F1668" s="88" t="n">
        <v>133.39</v>
      </c>
      <c r="G1668" s="74" t="n">
        <v>22676</v>
      </c>
      <c r="H1668" s="156" t="s">
        <v>101</v>
      </c>
      <c r="I1668" s="82"/>
      <c r="J1668" s="93" t="s">
        <v>1695</v>
      </c>
      <c r="K1668" s="103" t="s">
        <v>674</v>
      </c>
      <c r="L1668" s="228" t="n">
        <v>96</v>
      </c>
      <c r="M1668" s="89" t="n">
        <f aca="false">(D1668*F1668)*B1668</f>
        <v>0</v>
      </c>
    </row>
    <row r="1669" customFormat="false" ht="12.75" hidden="false" customHeight="false" outlineLevel="0" collapsed="false">
      <c r="A1669" s="114" t="s">
        <v>1696</v>
      </c>
      <c r="B1669" s="137"/>
      <c r="C1669" s="82" t="s">
        <v>25</v>
      </c>
      <c r="D1669" s="82" t="n">
        <v>1</v>
      </c>
      <c r="E1669" s="98" t="s">
        <v>1688</v>
      </c>
      <c r="F1669" s="88" t="n">
        <v>125.82</v>
      </c>
      <c r="G1669" s="74" t="n">
        <v>21389</v>
      </c>
      <c r="H1669" s="156" t="s">
        <v>101</v>
      </c>
      <c r="I1669" s="82"/>
      <c r="J1669" s="93" t="s">
        <v>1697</v>
      </c>
      <c r="K1669" s="103" t="s">
        <v>674</v>
      </c>
      <c r="L1669" s="228" t="n">
        <v>97</v>
      </c>
      <c r="M1669" s="89" t="n">
        <f aca="false">(D1669*F1669)*B1669</f>
        <v>0</v>
      </c>
    </row>
    <row r="1670" customFormat="false" ht="12.75" hidden="false" customHeight="false" outlineLevel="0" collapsed="false">
      <c r="A1670" s="114" t="s">
        <v>1698</v>
      </c>
      <c r="B1670" s="70"/>
      <c r="C1670" s="82" t="s">
        <v>25</v>
      </c>
      <c r="D1670" s="82" t="n">
        <v>1</v>
      </c>
      <c r="E1670" s="98" t="s">
        <v>1699</v>
      </c>
      <c r="F1670" s="88" t="n">
        <v>61.76</v>
      </c>
      <c r="G1670" s="74" t="n">
        <v>10499</v>
      </c>
      <c r="H1670" s="156" t="s">
        <v>101</v>
      </c>
      <c r="I1670" s="82"/>
      <c r="J1670" s="93" t="s">
        <v>1700</v>
      </c>
      <c r="K1670" s="103" t="s">
        <v>78</v>
      </c>
      <c r="L1670" s="228" t="n">
        <v>97</v>
      </c>
      <c r="M1670" s="89" t="n">
        <f aca="false">(D1670*F1670)*B1670</f>
        <v>0</v>
      </c>
    </row>
    <row r="1671" customFormat="false" ht="12.75" hidden="false" customHeight="false" outlineLevel="0" collapsed="false">
      <c r="A1671" s="114" t="s">
        <v>1701</v>
      </c>
      <c r="B1671" s="70"/>
      <c r="C1671" s="82" t="s">
        <v>25</v>
      </c>
      <c r="D1671" s="82" t="n">
        <v>1</v>
      </c>
      <c r="E1671" s="98" t="s">
        <v>1567</v>
      </c>
      <c r="F1671" s="88" t="n">
        <v>94.73</v>
      </c>
      <c r="G1671" s="74" t="n">
        <v>16104</v>
      </c>
      <c r="H1671" s="156" t="s">
        <v>101</v>
      </c>
      <c r="I1671" s="82"/>
      <c r="J1671" s="93" t="s">
        <v>1702</v>
      </c>
      <c r="K1671" s="103" t="s">
        <v>758</v>
      </c>
      <c r="L1671" s="228" t="n">
        <v>97</v>
      </c>
      <c r="M1671" s="89" t="n">
        <f aca="false">(D1671*F1671)*B1671</f>
        <v>0</v>
      </c>
    </row>
    <row r="1672" customFormat="false" ht="12.75" hidden="false" customHeight="false" outlineLevel="0" collapsed="false">
      <c r="A1672" s="114" t="s">
        <v>1703</v>
      </c>
      <c r="B1672" s="70"/>
      <c r="C1672" s="82" t="s">
        <v>25</v>
      </c>
      <c r="D1672" s="82" t="n">
        <v>1</v>
      </c>
      <c r="E1672" s="98" t="s">
        <v>1567</v>
      </c>
      <c r="F1672" s="88" t="n">
        <v>87.07</v>
      </c>
      <c r="G1672" s="74" t="n">
        <v>14802</v>
      </c>
      <c r="H1672" s="156" t="s">
        <v>101</v>
      </c>
      <c r="I1672" s="82"/>
      <c r="J1672" s="93" t="s">
        <v>1704</v>
      </c>
      <c r="K1672" s="102"/>
      <c r="L1672" s="228" t="n">
        <v>97</v>
      </c>
      <c r="M1672" s="89" t="n">
        <f aca="false">(D1672*F1672)*B1672</f>
        <v>0</v>
      </c>
    </row>
    <row r="1673" customFormat="false" ht="12.75" hidden="false" customHeight="false" outlineLevel="0" collapsed="false">
      <c r="A1673" s="114" t="s">
        <v>1705</v>
      </c>
      <c r="B1673" s="70"/>
      <c r="C1673" s="82" t="s">
        <v>25</v>
      </c>
      <c r="D1673" s="82" t="n">
        <v>1</v>
      </c>
      <c r="E1673" s="241" t="s">
        <v>1706</v>
      </c>
      <c r="F1673" s="88" t="n">
        <v>148.19</v>
      </c>
      <c r="G1673" s="74" t="n">
        <v>25192</v>
      </c>
      <c r="H1673" s="156" t="s">
        <v>101</v>
      </c>
      <c r="I1673" s="82"/>
      <c r="J1673" s="93" t="s">
        <v>1707</v>
      </c>
      <c r="K1673" s="103" t="s">
        <v>1404</v>
      </c>
      <c r="L1673" s="228" t="n">
        <v>98</v>
      </c>
      <c r="M1673" s="89" t="n">
        <f aca="false">(D1673*F1673)*B1673</f>
        <v>0</v>
      </c>
    </row>
    <row r="1674" customFormat="false" ht="12.75" hidden="false" customHeight="false" outlineLevel="0" collapsed="false">
      <c r="A1674" s="114" t="s">
        <v>1708</v>
      </c>
      <c r="B1674" s="70"/>
      <c r="C1674" s="82" t="s">
        <v>25</v>
      </c>
      <c r="D1674" s="82" t="n">
        <v>1</v>
      </c>
      <c r="E1674" s="241" t="s">
        <v>1709</v>
      </c>
      <c r="F1674" s="88" t="n">
        <v>52.66</v>
      </c>
      <c r="G1674" s="74" t="n">
        <v>8952</v>
      </c>
      <c r="H1674" s="156" t="s">
        <v>101</v>
      </c>
      <c r="I1674" s="82"/>
      <c r="J1674" s="93" t="s">
        <v>1710</v>
      </c>
      <c r="K1674" s="102"/>
      <c r="L1674" s="228" t="n">
        <v>98</v>
      </c>
      <c r="M1674" s="89" t="n">
        <f aca="false">(D1674*F1674)*B1674</f>
        <v>0</v>
      </c>
    </row>
    <row r="1675" customFormat="false" ht="12.75" hidden="false" customHeight="false" outlineLevel="0" collapsed="false">
      <c r="A1675" s="114" t="s">
        <v>1711</v>
      </c>
      <c r="B1675" s="115"/>
      <c r="C1675" s="82" t="s">
        <v>25</v>
      </c>
      <c r="D1675" s="82" t="n">
        <v>1</v>
      </c>
      <c r="E1675" s="241" t="s">
        <v>1712</v>
      </c>
      <c r="F1675" s="88" t="n">
        <v>44.1</v>
      </c>
      <c r="G1675" s="74" t="n">
        <v>7497</v>
      </c>
      <c r="H1675" s="156" t="s">
        <v>101</v>
      </c>
      <c r="I1675" s="82"/>
      <c r="J1675" s="93" t="s">
        <v>1713</v>
      </c>
      <c r="K1675" s="102"/>
      <c r="L1675" s="228" t="n">
        <v>98</v>
      </c>
      <c r="M1675" s="89" t="n">
        <f aca="false">(D1675*F1675)*B1675</f>
        <v>0</v>
      </c>
    </row>
    <row r="1676" customFormat="false" ht="12.75" hidden="false" customHeight="false" outlineLevel="0" collapsed="false">
      <c r="A1676" s="114" t="s">
        <v>1714</v>
      </c>
      <c r="B1676" s="70"/>
      <c r="C1676" s="82" t="s">
        <v>25</v>
      </c>
      <c r="D1676" s="82" t="n">
        <v>1</v>
      </c>
      <c r="E1676" s="98" t="s">
        <v>1715</v>
      </c>
      <c r="F1676" s="88" t="n">
        <v>39.18</v>
      </c>
      <c r="G1676" s="74" t="n">
        <v>6661</v>
      </c>
      <c r="H1676" s="156" t="s">
        <v>101</v>
      </c>
      <c r="I1676" s="82"/>
      <c r="J1676" s="93" t="s">
        <v>1716</v>
      </c>
      <c r="K1676" s="103" t="s">
        <v>776</v>
      </c>
      <c r="L1676" s="228" t="n">
        <v>98</v>
      </c>
      <c r="M1676" s="89" t="n">
        <f aca="false">(D1676*F1676)*B1676</f>
        <v>0</v>
      </c>
    </row>
    <row r="1677" customFormat="false" ht="12.75" hidden="false" customHeight="false" outlineLevel="0" collapsed="false">
      <c r="A1677" s="114" t="s">
        <v>1717</v>
      </c>
      <c r="B1677" s="115"/>
      <c r="C1677" s="82" t="s">
        <v>25</v>
      </c>
      <c r="D1677" s="82" t="n">
        <v>1</v>
      </c>
      <c r="E1677" s="98" t="s">
        <v>1718</v>
      </c>
      <c r="F1677" s="88" t="n">
        <v>93.45</v>
      </c>
      <c r="G1677" s="74" t="n">
        <v>15887</v>
      </c>
      <c r="H1677" s="156" t="s">
        <v>101</v>
      </c>
      <c r="I1677" s="82"/>
      <c r="J1677" s="93" t="s">
        <v>1719</v>
      </c>
      <c r="K1677" s="103" t="s">
        <v>204</v>
      </c>
      <c r="L1677" s="228" t="n">
        <v>99</v>
      </c>
      <c r="M1677" s="89" t="n">
        <f aca="false">(D1677*F1677)*B1677</f>
        <v>0</v>
      </c>
    </row>
    <row r="1678" customFormat="false" ht="12.75" hidden="false" customHeight="false" outlineLevel="0" collapsed="false">
      <c r="A1678" s="114" t="s">
        <v>1720</v>
      </c>
      <c r="B1678" s="115"/>
      <c r="C1678" s="82" t="s">
        <v>25</v>
      </c>
      <c r="D1678" s="82" t="n">
        <v>1</v>
      </c>
      <c r="E1678" s="98" t="s">
        <v>1721</v>
      </c>
      <c r="F1678" s="88" t="n">
        <v>101.3</v>
      </c>
      <c r="G1678" s="74" t="n">
        <v>17221</v>
      </c>
      <c r="H1678" s="156" t="s">
        <v>101</v>
      </c>
      <c r="I1678" s="82"/>
      <c r="J1678" s="93" t="s">
        <v>1722</v>
      </c>
      <c r="K1678" s="103" t="s">
        <v>776</v>
      </c>
      <c r="L1678" s="228" t="n">
        <v>99</v>
      </c>
      <c r="M1678" s="89" t="n">
        <f aca="false">(D1678*F1678)*B1678</f>
        <v>0</v>
      </c>
    </row>
    <row r="1679" customFormat="false" ht="12.75" hidden="false" customHeight="false" outlineLevel="0" collapsed="false">
      <c r="A1679" s="114" t="s">
        <v>1723</v>
      </c>
      <c r="B1679" s="115"/>
      <c r="C1679" s="82" t="s">
        <v>25</v>
      </c>
      <c r="D1679" s="82" t="n">
        <v>1</v>
      </c>
      <c r="E1679" s="98" t="s">
        <v>1718</v>
      </c>
      <c r="F1679" s="88" t="n">
        <v>110.46</v>
      </c>
      <c r="G1679" s="74" t="n">
        <v>18778</v>
      </c>
      <c r="H1679" s="156" t="s">
        <v>101</v>
      </c>
      <c r="I1679" s="82"/>
      <c r="J1679" s="93" t="s">
        <v>1724</v>
      </c>
      <c r="K1679" s="103" t="s">
        <v>199</v>
      </c>
      <c r="L1679" s="228" t="n">
        <v>99</v>
      </c>
      <c r="M1679" s="89" t="n">
        <f aca="false">(D1679*F1679)*B1679</f>
        <v>0</v>
      </c>
    </row>
    <row r="1680" customFormat="false" ht="12.75" hidden="false" customHeight="false" outlineLevel="0" collapsed="false">
      <c r="A1680" s="114" t="s">
        <v>1725</v>
      </c>
      <c r="B1680" s="115"/>
      <c r="C1680" s="82" t="s">
        <v>25</v>
      </c>
      <c r="D1680" s="82" t="n">
        <v>1</v>
      </c>
      <c r="E1680" s="98" t="s">
        <v>1718</v>
      </c>
      <c r="F1680" s="88" t="n">
        <v>120.72</v>
      </c>
      <c r="G1680" s="74" t="n">
        <v>20522</v>
      </c>
      <c r="H1680" s="156" t="s">
        <v>101</v>
      </c>
      <c r="I1680" s="82"/>
      <c r="J1680" s="93" t="s">
        <v>1726</v>
      </c>
      <c r="K1680" s="103" t="s">
        <v>199</v>
      </c>
      <c r="L1680" s="228" t="n">
        <v>99</v>
      </c>
      <c r="M1680" s="89" t="n">
        <f aca="false">(D1680*F1680)*B1680</f>
        <v>0</v>
      </c>
    </row>
    <row r="1681" customFormat="false" ht="12.75" hidden="false" customHeight="false" outlineLevel="0" collapsed="false">
      <c r="A1681" s="114" t="s">
        <v>1727</v>
      </c>
      <c r="B1681" s="70"/>
      <c r="C1681" s="82" t="s">
        <v>25</v>
      </c>
      <c r="D1681" s="82" t="n">
        <v>1</v>
      </c>
      <c r="E1681" s="98" t="s">
        <v>1492</v>
      </c>
      <c r="F1681" s="88" t="n">
        <v>78.63</v>
      </c>
      <c r="G1681" s="74" t="n">
        <v>13367</v>
      </c>
      <c r="H1681" s="156" t="s">
        <v>101</v>
      </c>
      <c r="I1681" s="82"/>
      <c r="J1681" s="93" t="s">
        <v>1728</v>
      </c>
      <c r="K1681" s="103"/>
      <c r="L1681" s="228" t="n">
        <v>100</v>
      </c>
      <c r="M1681" s="89" t="n">
        <f aca="false">(D1681*F1681)*B1681</f>
        <v>0</v>
      </c>
    </row>
    <row r="1682" customFormat="false" ht="12.75" hidden="false" customHeight="false" outlineLevel="0" collapsed="false">
      <c r="A1682" s="114" t="s">
        <v>1729</v>
      </c>
      <c r="B1682" s="70"/>
      <c r="C1682" s="82" t="s">
        <v>25</v>
      </c>
      <c r="D1682" s="82" t="n">
        <v>1</v>
      </c>
      <c r="E1682" s="98" t="s">
        <v>1492</v>
      </c>
      <c r="F1682" s="88" t="n">
        <v>47.84</v>
      </c>
      <c r="G1682" s="74" t="n">
        <v>8133</v>
      </c>
      <c r="H1682" s="156" t="s">
        <v>101</v>
      </c>
      <c r="I1682" s="82"/>
      <c r="J1682" s="93" t="s">
        <v>1730</v>
      </c>
      <c r="K1682" s="103"/>
      <c r="L1682" s="228" t="n">
        <v>100</v>
      </c>
      <c r="M1682" s="89" t="n">
        <f aca="false">(D1682*F1682)*B1682</f>
        <v>0</v>
      </c>
    </row>
    <row r="1683" customFormat="false" ht="12.75" hidden="false" customHeight="false" outlineLevel="0" collapsed="false">
      <c r="A1683" s="114" t="s">
        <v>1731</v>
      </c>
      <c r="B1683" s="115"/>
      <c r="C1683" s="82" t="s">
        <v>25</v>
      </c>
      <c r="D1683" s="82" t="n">
        <v>1</v>
      </c>
      <c r="E1683" s="98" t="s">
        <v>1721</v>
      </c>
      <c r="F1683" s="88" t="n">
        <v>119.08</v>
      </c>
      <c r="G1683" s="74" t="n">
        <v>20244</v>
      </c>
      <c r="H1683" s="156" t="s">
        <v>101</v>
      </c>
      <c r="I1683" s="82"/>
      <c r="J1683" s="93" t="s">
        <v>1732</v>
      </c>
      <c r="K1683" s="103"/>
      <c r="L1683" s="228" t="n">
        <v>100</v>
      </c>
      <c r="M1683" s="89" t="n">
        <f aca="false">(D1683*F1683)*B1683</f>
        <v>0</v>
      </c>
    </row>
    <row r="1684" customFormat="false" ht="12.75" hidden="false" customHeight="false" outlineLevel="0" collapsed="false">
      <c r="A1684" s="114" t="s">
        <v>1733</v>
      </c>
      <c r="B1684" s="70"/>
      <c r="C1684" s="82" t="s">
        <v>25</v>
      </c>
      <c r="D1684" s="82" t="n">
        <v>1</v>
      </c>
      <c r="E1684" s="98" t="s">
        <v>1734</v>
      </c>
      <c r="F1684" s="88" t="n">
        <v>109.18</v>
      </c>
      <c r="G1684" s="74" t="n">
        <v>18561</v>
      </c>
      <c r="H1684" s="156" t="s">
        <v>101</v>
      </c>
      <c r="I1684" s="82"/>
      <c r="J1684" s="93" t="s">
        <v>1735</v>
      </c>
      <c r="K1684" s="103"/>
      <c r="L1684" s="228" t="n">
        <v>100</v>
      </c>
      <c r="M1684" s="89" t="n">
        <f aca="false">(D1684*F1684)*B1684</f>
        <v>0</v>
      </c>
    </row>
    <row r="1685" customFormat="false" ht="12.75" hidden="false" customHeight="false" outlineLevel="0" collapsed="false">
      <c r="A1685" s="114" t="s">
        <v>1736</v>
      </c>
      <c r="B1685" s="70"/>
      <c r="C1685" s="82" t="s">
        <v>25</v>
      </c>
      <c r="D1685" s="82" t="n">
        <v>1</v>
      </c>
      <c r="E1685" s="98" t="s">
        <v>1718</v>
      </c>
      <c r="F1685" s="88" t="n">
        <v>63.8</v>
      </c>
      <c r="G1685" s="74" t="n">
        <v>10846</v>
      </c>
      <c r="H1685" s="156" t="s">
        <v>101</v>
      </c>
      <c r="I1685" s="82"/>
      <c r="J1685" s="93" t="s">
        <v>1737</v>
      </c>
      <c r="K1685" s="103" t="s">
        <v>82</v>
      </c>
      <c r="L1685" s="228" t="n">
        <v>101</v>
      </c>
      <c r="M1685" s="89" t="n">
        <f aca="false">(D1685*F1685)*B1685</f>
        <v>0</v>
      </c>
    </row>
    <row r="1686" customFormat="false" ht="12.75" hidden="false" customHeight="false" outlineLevel="0" collapsed="false">
      <c r="A1686" s="114" t="s">
        <v>1738</v>
      </c>
      <c r="B1686" s="115"/>
      <c r="C1686" s="82" t="s">
        <v>25</v>
      </c>
      <c r="D1686" s="82" t="n">
        <v>1</v>
      </c>
      <c r="E1686" s="98" t="s">
        <v>1718</v>
      </c>
      <c r="F1686" s="88" t="n">
        <v>88.75</v>
      </c>
      <c r="G1686" s="74" t="n">
        <v>15088</v>
      </c>
      <c r="H1686" s="156" t="s">
        <v>101</v>
      </c>
      <c r="I1686" s="82"/>
      <c r="J1686" s="93" t="s">
        <v>1739</v>
      </c>
      <c r="K1686" s="103" t="s">
        <v>82</v>
      </c>
      <c r="L1686" s="228" t="n">
        <v>101</v>
      </c>
      <c r="M1686" s="89" t="n">
        <f aca="false">(D1686*F1686)*B1686</f>
        <v>0</v>
      </c>
    </row>
    <row r="1687" customFormat="false" ht="12.75" hidden="false" customHeight="false" outlineLevel="0" collapsed="false">
      <c r="A1687" s="114" t="s">
        <v>1740</v>
      </c>
      <c r="B1687" s="70"/>
      <c r="C1687" s="82" t="s">
        <v>25</v>
      </c>
      <c r="D1687" s="82" t="n">
        <v>1</v>
      </c>
      <c r="E1687" s="98" t="s">
        <v>1718</v>
      </c>
      <c r="F1687" s="88" t="n">
        <v>59.74</v>
      </c>
      <c r="G1687" s="74" t="n">
        <v>10156</v>
      </c>
      <c r="H1687" s="156" t="s">
        <v>101</v>
      </c>
      <c r="I1687" s="82"/>
      <c r="J1687" s="93" t="s">
        <v>1741</v>
      </c>
      <c r="K1687" s="103" t="s">
        <v>82</v>
      </c>
      <c r="L1687" s="228" t="n">
        <v>101</v>
      </c>
      <c r="M1687" s="89" t="n">
        <f aca="false">(D1687*F1687)*B1687</f>
        <v>0</v>
      </c>
    </row>
    <row r="1688" customFormat="false" ht="12.75" hidden="false" customHeight="false" outlineLevel="0" collapsed="false">
      <c r="A1688" s="114" t="s">
        <v>1742</v>
      </c>
      <c r="B1688" s="70"/>
      <c r="C1688" s="82" t="s">
        <v>25</v>
      </c>
      <c r="D1688" s="82" t="n">
        <v>1</v>
      </c>
      <c r="E1688" s="98" t="s">
        <v>1721</v>
      </c>
      <c r="F1688" s="88" t="n">
        <v>66.52</v>
      </c>
      <c r="G1688" s="74" t="n">
        <v>11308</v>
      </c>
      <c r="H1688" s="156" t="s">
        <v>101</v>
      </c>
      <c r="I1688" s="82"/>
      <c r="J1688" s="93" t="s">
        <v>1743</v>
      </c>
      <c r="K1688" s="103" t="s">
        <v>82</v>
      </c>
      <c r="L1688" s="228" t="n">
        <v>101</v>
      </c>
      <c r="M1688" s="89" t="n">
        <f aca="false">(D1688*F1688)*B1688</f>
        <v>0</v>
      </c>
    </row>
    <row r="1689" customFormat="false" ht="12.75" hidden="false" customHeight="false" outlineLevel="0" collapsed="false">
      <c r="A1689" s="114" t="s">
        <v>1744</v>
      </c>
      <c r="B1689" s="137"/>
      <c r="C1689" s="82" t="s">
        <v>25</v>
      </c>
      <c r="D1689" s="82" t="n">
        <v>1</v>
      </c>
      <c r="E1689" s="98" t="s">
        <v>1718</v>
      </c>
      <c r="F1689" s="88" t="n">
        <v>49.54</v>
      </c>
      <c r="G1689" s="74" t="n">
        <v>8422</v>
      </c>
      <c r="H1689" s="156" t="s">
        <v>101</v>
      </c>
      <c r="I1689" s="82"/>
      <c r="J1689" s="93" t="s">
        <v>1745</v>
      </c>
      <c r="K1689" s="103" t="s">
        <v>404</v>
      </c>
      <c r="L1689" s="228" t="n">
        <v>102</v>
      </c>
      <c r="M1689" s="89" t="n">
        <f aca="false">(D1689*F1689)*B1689</f>
        <v>0</v>
      </c>
    </row>
    <row r="1690" customFormat="false" ht="12.75" hidden="false" customHeight="false" outlineLevel="0" collapsed="false">
      <c r="A1690" s="114" t="s">
        <v>1746</v>
      </c>
      <c r="B1690" s="70"/>
      <c r="C1690" s="82" t="s">
        <v>25</v>
      </c>
      <c r="D1690" s="82" t="n">
        <v>1</v>
      </c>
      <c r="E1690" s="98" t="s">
        <v>1718</v>
      </c>
      <c r="F1690" s="88" t="n">
        <v>93.04</v>
      </c>
      <c r="G1690" s="74" t="n">
        <v>15817</v>
      </c>
      <c r="H1690" s="156" t="s">
        <v>101</v>
      </c>
      <c r="I1690" s="82"/>
      <c r="J1690" s="93" t="s">
        <v>1747</v>
      </c>
      <c r="K1690" s="103" t="s">
        <v>404</v>
      </c>
      <c r="L1690" s="228" t="n">
        <v>102</v>
      </c>
      <c r="M1690" s="89" t="n">
        <f aca="false">(D1690*F1690)*B1690</f>
        <v>0</v>
      </c>
    </row>
    <row r="1691" customFormat="false" ht="12.75" hidden="false" customHeight="false" outlineLevel="0" collapsed="false">
      <c r="A1691" s="114" t="s">
        <v>1748</v>
      </c>
      <c r="B1691" s="115"/>
      <c r="C1691" s="82" t="s">
        <v>25</v>
      </c>
      <c r="D1691" s="82" t="n">
        <v>1</v>
      </c>
      <c r="E1691" s="98" t="s">
        <v>1718</v>
      </c>
      <c r="F1691" s="88" t="n">
        <v>61.85</v>
      </c>
      <c r="G1691" s="74" t="n">
        <v>10515</v>
      </c>
      <c r="H1691" s="156" t="s">
        <v>101</v>
      </c>
      <c r="I1691" s="82"/>
      <c r="J1691" s="93" t="s">
        <v>1749</v>
      </c>
      <c r="K1691" s="103" t="s">
        <v>404</v>
      </c>
      <c r="L1691" s="228" t="n">
        <v>102</v>
      </c>
      <c r="M1691" s="89" t="n">
        <f aca="false">(D1691*F1691)*B1691</f>
        <v>0</v>
      </c>
    </row>
    <row r="1692" customFormat="false" ht="12.75" hidden="false" customHeight="false" outlineLevel="0" collapsed="false">
      <c r="A1692" s="114" t="s">
        <v>1750</v>
      </c>
      <c r="B1692" s="70"/>
      <c r="C1692" s="82" t="s">
        <v>25</v>
      </c>
      <c r="D1692" s="82" t="n">
        <v>1</v>
      </c>
      <c r="E1692" s="98" t="s">
        <v>1718</v>
      </c>
      <c r="F1692" s="88" t="n">
        <v>72.77</v>
      </c>
      <c r="G1692" s="74" t="n">
        <v>12371</v>
      </c>
      <c r="H1692" s="156" t="s">
        <v>101</v>
      </c>
      <c r="I1692" s="82"/>
      <c r="J1692" s="93" t="s">
        <v>1751</v>
      </c>
      <c r="K1692" s="103" t="s">
        <v>404</v>
      </c>
      <c r="L1692" s="228" t="n">
        <v>102</v>
      </c>
      <c r="M1692" s="89" t="n">
        <f aca="false">(D1692*F1692)*B1692</f>
        <v>0</v>
      </c>
    </row>
    <row r="1693" customFormat="false" ht="12.75" hidden="false" customHeight="false" outlineLevel="0" collapsed="false">
      <c r="A1693" s="114" t="s">
        <v>1752</v>
      </c>
      <c r="B1693" s="70"/>
      <c r="C1693" s="82" t="s">
        <v>25</v>
      </c>
      <c r="D1693" s="82" t="n">
        <v>1</v>
      </c>
      <c r="E1693" s="98" t="s">
        <v>1718</v>
      </c>
      <c r="F1693" s="88" t="n">
        <v>85.67</v>
      </c>
      <c r="G1693" s="74" t="n">
        <v>14564</v>
      </c>
      <c r="H1693" s="156" t="s">
        <v>101</v>
      </c>
      <c r="I1693" s="82"/>
      <c r="J1693" s="93" t="s">
        <v>1753</v>
      </c>
      <c r="K1693" s="103"/>
      <c r="L1693" s="228" t="n">
        <v>103</v>
      </c>
      <c r="M1693" s="89" t="n">
        <f aca="false">(D1693*F1693)*B1693</f>
        <v>0</v>
      </c>
    </row>
    <row r="1694" customFormat="false" ht="12.75" hidden="false" customHeight="false" outlineLevel="0" collapsed="false">
      <c r="A1694" s="114" t="s">
        <v>1754</v>
      </c>
      <c r="B1694" s="70"/>
      <c r="C1694" s="82" t="s">
        <v>25</v>
      </c>
      <c r="D1694" s="82" t="n">
        <v>1</v>
      </c>
      <c r="E1694" s="98" t="s">
        <v>1718</v>
      </c>
      <c r="F1694" s="88" t="n">
        <v>67.82</v>
      </c>
      <c r="G1694" s="74" t="n">
        <v>11529</v>
      </c>
      <c r="H1694" s="156" t="s">
        <v>101</v>
      </c>
      <c r="I1694" s="82"/>
      <c r="J1694" s="93" t="s">
        <v>1755</v>
      </c>
      <c r="K1694" s="103"/>
      <c r="L1694" s="228" t="n">
        <v>103</v>
      </c>
      <c r="M1694" s="89" t="n">
        <f aca="false">(D1694*F1694)*B1694</f>
        <v>0</v>
      </c>
    </row>
    <row r="1695" customFormat="false" ht="12.75" hidden="false" customHeight="false" outlineLevel="0" collapsed="false">
      <c r="A1695" s="60"/>
      <c r="B1695" s="81"/>
      <c r="C1695" s="91"/>
      <c r="D1695" s="83" t="n">
        <f aca="false">((SUM(B1573:B1633,B1644:B1647,B1661,B1670:B1671,B1674:B1694)/110)+(SUM(B1634:B1643,B1648:B1653,B1660,B1662:B1664,B1672:B1673)/75)+(SUM(B1654:B1659,B1665:B1669)/55))*50</f>
        <v>0</v>
      </c>
      <c r="E1695" s="91"/>
      <c r="F1695" s="67"/>
      <c r="G1695" s="74" t="n">
        <v>0</v>
      </c>
      <c r="H1695" s="100"/>
      <c r="I1695" s="91"/>
      <c r="J1695" s="93"/>
      <c r="K1695" s="92"/>
      <c r="L1695" s="131"/>
      <c r="M1695" s="97" t="s">
        <v>4</v>
      </c>
    </row>
    <row r="1696" customFormat="false" ht="18" hidden="true" customHeight="false" outlineLevel="0" collapsed="false">
      <c r="A1696" s="231"/>
      <c r="B1696" s="81"/>
      <c r="C1696" s="91"/>
      <c r="D1696" s="62"/>
      <c r="E1696" s="61"/>
      <c r="F1696" s="93"/>
      <c r="G1696" s="74"/>
      <c r="H1696" s="94"/>
      <c r="I1696" s="127" t="s">
        <v>1756</v>
      </c>
      <c r="J1696" s="66"/>
      <c r="K1696" s="91"/>
      <c r="L1696" s="67"/>
      <c r="M1696" s="68" t="s">
        <v>4</v>
      </c>
    </row>
    <row r="1697" customFormat="false" ht="12.75" hidden="true" customHeight="false" outlineLevel="0" collapsed="false">
      <c r="A1697" s="226"/>
      <c r="B1697" s="84"/>
      <c r="C1697" s="91"/>
      <c r="D1697" s="61"/>
      <c r="E1697" s="91"/>
      <c r="F1697" s="67"/>
      <c r="G1697" s="74" t="n">
        <v>0</v>
      </c>
      <c r="H1697" s="100"/>
      <c r="I1697" s="223"/>
      <c r="J1697" s="63" t="s">
        <v>1757</v>
      </c>
      <c r="K1697" s="62"/>
      <c r="L1697" s="131"/>
      <c r="M1697" s="97" t="s">
        <v>4</v>
      </c>
    </row>
    <row r="1698" customFormat="false" ht="16.5" hidden="true" customHeight="false" outlineLevel="0" collapsed="false">
      <c r="A1698" s="242" t="n">
        <v>67001</v>
      </c>
      <c r="B1698" s="243"/>
      <c r="C1698" s="244" t="s">
        <v>25</v>
      </c>
      <c r="D1698" s="244" t="n">
        <v>1</v>
      </c>
      <c r="E1698" s="245" t="s">
        <v>1758</v>
      </c>
      <c r="F1698" s="246" t="n">
        <v>249.71</v>
      </c>
      <c r="G1698" s="74" t="n">
        <v>42451</v>
      </c>
      <c r="H1698" s="247" t="s">
        <v>1759</v>
      </c>
      <c r="I1698" s="247" t="s">
        <v>1760</v>
      </c>
      <c r="J1698" s="248" t="s">
        <v>1761</v>
      </c>
      <c r="K1698" s="249"/>
      <c r="L1698" s="250" t="n">
        <v>104</v>
      </c>
      <c r="M1698" s="251" t="n">
        <f aca="false">(D1698*F1698)*B1698</f>
        <v>0</v>
      </c>
    </row>
    <row r="1699" customFormat="false" ht="16.5" hidden="true" customHeight="false" outlineLevel="0" collapsed="false">
      <c r="A1699" s="242" t="n">
        <v>67002</v>
      </c>
      <c r="B1699" s="243"/>
      <c r="C1699" s="244" t="s">
        <v>25</v>
      </c>
      <c r="D1699" s="244" t="n">
        <v>1</v>
      </c>
      <c r="E1699" s="245" t="s">
        <v>1762</v>
      </c>
      <c r="F1699" s="246" t="n">
        <v>181.77</v>
      </c>
      <c r="G1699" s="74" t="n">
        <v>30901</v>
      </c>
      <c r="H1699" s="247" t="s">
        <v>1763</v>
      </c>
      <c r="I1699" s="247"/>
      <c r="J1699" s="248" t="s">
        <v>1764</v>
      </c>
      <c r="K1699" s="249"/>
      <c r="L1699" s="250" t="n">
        <v>104</v>
      </c>
      <c r="M1699" s="251" t="n">
        <f aca="false">(D1699*F1699)*B1699</f>
        <v>0</v>
      </c>
    </row>
    <row r="1700" customFormat="false" ht="24.75" hidden="true" customHeight="false" outlineLevel="0" collapsed="false">
      <c r="A1700" s="242" t="n">
        <v>67003</v>
      </c>
      <c r="B1700" s="243"/>
      <c r="C1700" s="244" t="s">
        <v>25</v>
      </c>
      <c r="D1700" s="244" t="n">
        <v>1</v>
      </c>
      <c r="E1700" s="245" t="s">
        <v>1762</v>
      </c>
      <c r="F1700" s="246" t="n">
        <v>104.87</v>
      </c>
      <c r="G1700" s="74" t="n">
        <v>17828</v>
      </c>
      <c r="H1700" s="247" t="s">
        <v>1765</v>
      </c>
      <c r="I1700" s="247" t="s">
        <v>1766</v>
      </c>
      <c r="J1700" s="248" t="s">
        <v>1767</v>
      </c>
      <c r="K1700" s="249"/>
      <c r="L1700" s="250" t="n">
        <v>104</v>
      </c>
      <c r="M1700" s="251" t="n">
        <f aca="false">(D1700*F1700)*B1700</f>
        <v>0</v>
      </c>
    </row>
    <row r="1701" customFormat="false" ht="33" hidden="true" customHeight="false" outlineLevel="0" collapsed="false">
      <c r="A1701" s="242" t="n">
        <v>67004</v>
      </c>
      <c r="B1701" s="243"/>
      <c r="C1701" s="244" t="s">
        <v>25</v>
      </c>
      <c r="D1701" s="244" t="n">
        <v>1</v>
      </c>
      <c r="E1701" s="245" t="s">
        <v>1768</v>
      </c>
      <c r="F1701" s="246" t="n">
        <v>146.31</v>
      </c>
      <c r="G1701" s="74" t="n">
        <v>24873</v>
      </c>
      <c r="H1701" s="247" t="s">
        <v>1769</v>
      </c>
      <c r="I1701" s="247" t="s">
        <v>1770</v>
      </c>
      <c r="J1701" s="248" t="s">
        <v>1771</v>
      </c>
      <c r="K1701" s="249"/>
      <c r="L1701" s="250" t="n">
        <v>104</v>
      </c>
      <c r="M1701" s="251" t="n">
        <f aca="false">(D1701*F1701)*B1701</f>
        <v>0</v>
      </c>
    </row>
    <row r="1702" customFormat="false" ht="16.5" hidden="true" customHeight="false" outlineLevel="0" collapsed="false">
      <c r="A1702" s="242" t="n">
        <v>67005</v>
      </c>
      <c r="B1702" s="243"/>
      <c r="C1702" s="244" t="s">
        <v>25</v>
      </c>
      <c r="D1702" s="244" t="n">
        <v>1</v>
      </c>
      <c r="E1702" s="245" t="s">
        <v>1762</v>
      </c>
      <c r="F1702" s="246" t="n">
        <v>182.18</v>
      </c>
      <c r="G1702" s="74" t="n">
        <v>30971</v>
      </c>
      <c r="H1702" s="247" t="s">
        <v>1763</v>
      </c>
      <c r="I1702" s="247"/>
      <c r="J1702" s="248" t="s">
        <v>1772</v>
      </c>
      <c r="K1702" s="249"/>
      <c r="L1702" s="250" t="n">
        <v>104</v>
      </c>
      <c r="M1702" s="251" t="n">
        <f aca="false">(D1702*F1702)*B1702</f>
        <v>0</v>
      </c>
    </row>
    <row r="1703" customFormat="false" ht="24.75" hidden="true" customHeight="false" outlineLevel="0" collapsed="false">
      <c r="A1703" s="242" t="n">
        <v>67006</v>
      </c>
      <c r="B1703" s="243"/>
      <c r="C1703" s="244" t="s">
        <v>25</v>
      </c>
      <c r="D1703" s="244" t="n">
        <v>1</v>
      </c>
      <c r="E1703" s="245" t="s">
        <v>1762</v>
      </c>
      <c r="F1703" s="246" t="n">
        <v>158.1</v>
      </c>
      <c r="G1703" s="74" t="n">
        <v>26877</v>
      </c>
      <c r="H1703" s="247" t="s">
        <v>1773</v>
      </c>
      <c r="I1703" s="247" t="s">
        <v>1774</v>
      </c>
      <c r="J1703" s="248" t="s">
        <v>1775</v>
      </c>
      <c r="K1703" s="249"/>
      <c r="L1703" s="250" t="n">
        <v>104</v>
      </c>
      <c r="M1703" s="251" t="n">
        <f aca="false">(D1703*F1703)*B1703</f>
        <v>0</v>
      </c>
    </row>
    <row r="1704" customFormat="false" ht="33" hidden="true" customHeight="false" outlineLevel="0" collapsed="false">
      <c r="A1704" s="242" t="n">
        <v>67007</v>
      </c>
      <c r="B1704" s="243"/>
      <c r="C1704" s="244" t="s">
        <v>25</v>
      </c>
      <c r="D1704" s="244" t="n">
        <v>1</v>
      </c>
      <c r="E1704" s="245" t="s">
        <v>1758</v>
      </c>
      <c r="F1704" s="246" t="n">
        <v>164.67</v>
      </c>
      <c r="G1704" s="74" t="n">
        <v>27994</v>
      </c>
      <c r="H1704" s="247" t="s">
        <v>1776</v>
      </c>
      <c r="I1704" s="247" t="s">
        <v>1777</v>
      </c>
      <c r="J1704" s="248" t="s">
        <v>1778</v>
      </c>
      <c r="K1704" s="249"/>
      <c r="L1704" s="250" t="n">
        <v>104</v>
      </c>
      <c r="M1704" s="251" t="n">
        <f aca="false">(D1704*F1704)*B1704</f>
        <v>0</v>
      </c>
    </row>
    <row r="1705" customFormat="false" ht="16.5" hidden="true" customHeight="false" outlineLevel="0" collapsed="false">
      <c r="A1705" s="242" t="n">
        <v>67008</v>
      </c>
      <c r="B1705" s="243"/>
      <c r="C1705" s="244" t="s">
        <v>25</v>
      </c>
      <c r="D1705" s="244" t="n">
        <v>1</v>
      </c>
      <c r="E1705" s="245" t="s">
        <v>1762</v>
      </c>
      <c r="F1705" s="246" t="n">
        <v>175.02</v>
      </c>
      <c r="G1705" s="74" t="n">
        <v>29753</v>
      </c>
      <c r="H1705" s="247" t="s">
        <v>1763</v>
      </c>
      <c r="I1705" s="247"/>
      <c r="J1705" s="248" t="s">
        <v>1779</v>
      </c>
      <c r="K1705" s="249"/>
      <c r="L1705" s="250" t="n">
        <v>104</v>
      </c>
      <c r="M1705" s="251" t="n">
        <f aca="false">(D1705*F1705)*B1705</f>
        <v>0</v>
      </c>
    </row>
    <row r="1706" customFormat="false" ht="41.25" hidden="true" customHeight="false" outlineLevel="0" collapsed="false">
      <c r="A1706" s="242" t="n">
        <v>67009</v>
      </c>
      <c r="B1706" s="243"/>
      <c r="C1706" s="244" t="s">
        <v>25</v>
      </c>
      <c r="D1706" s="244" t="n">
        <v>1</v>
      </c>
      <c r="E1706" s="245" t="s">
        <v>1768</v>
      </c>
      <c r="F1706" s="246" t="n">
        <v>130.16</v>
      </c>
      <c r="G1706" s="74" t="n">
        <v>22127</v>
      </c>
      <c r="H1706" s="247" t="s">
        <v>1780</v>
      </c>
      <c r="I1706" s="247" t="s">
        <v>1777</v>
      </c>
      <c r="J1706" s="248" t="s">
        <v>1781</v>
      </c>
      <c r="K1706" s="249"/>
      <c r="L1706" s="250" t="n">
        <v>104</v>
      </c>
      <c r="M1706" s="251" t="n">
        <f aca="false">(D1706*F1706)*B1706</f>
        <v>0</v>
      </c>
    </row>
    <row r="1707" customFormat="false" ht="20.45" hidden="true" customHeight="true" outlineLevel="0" collapsed="false">
      <c r="A1707" s="242" t="n">
        <v>67010</v>
      </c>
      <c r="B1707" s="243"/>
      <c r="C1707" s="244" t="s">
        <v>25</v>
      </c>
      <c r="D1707" s="244" t="n">
        <v>1</v>
      </c>
      <c r="E1707" s="245" t="s">
        <v>1782</v>
      </c>
      <c r="F1707" s="246" t="n">
        <v>106.01</v>
      </c>
      <c r="G1707" s="74" t="n">
        <v>18022</v>
      </c>
      <c r="H1707" s="247" t="s">
        <v>1765</v>
      </c>
      <c r="I1707" s="247" t="s">
        <v>1783</v>
      </c>
      <c r="J1707" s="248" t="s">
        <v>1784</v>
      </c>
      <c r="K1707" s="249"/>
      <c r="L1707" s="250" t="n">
        <v>105</v>
      </c>
      <c r="M1707" s="251" t="n">
        <f aca="false">(D1707*F1707)*B1707</f>
        <v>0</v>
      </c>
    </row>
    <row r="1708" customFormat="false" ht="33" hidden="true" customHeight="false" outlineLevel="0" collapsed="false">
      <c r="A1708" s="242" t="n">
        <v>67011</v>
      </c>
      <c r="B1708" s="243"/>
      <c r="C1708" s="244" t="s">
        <v>25</v>
      </c>
      <c r="D1708" s="244" t="n">
        <v>1</v>
      </c>
      <c r="E1708" s="245" t="s">
        <v>1782</v>
      </c>
      <c r="F1708" s="246" t="n">
        <v>127.64</v>
      </c>
      <c r="G1708" s="74" t="n">
        <v>21699</v>
      </c>
      <c r="H1708" s="247" t="s">
        <v>1785</v>
      </c>
      <c r="I1708" s="247" t="s">
        <v>1786</v>
      </c>
      <c r="J1708" s="248" t="s">
        <v>1787</v>
      </c>
      <c r="K1708" s="249"/>
      <c r="L1708" s="250" t="n">
        <v>105</v>
      </c>
      <c r="M1708" s="251" t="n">
        <f aca="false">(D1708*F1708)*B1708</f>
        <v>0</v>
      </c>
    </row>
    <row r="1709" customFormat="false" ht="33" hidden="true" customHeight="false" outlineLevel="0" collapsed="false">
      <c r="A1709" s="242" t="n">
        <v>67012</v>
      </c>
      <c r="B1709" s="243"/>
      <c r="C1709" s="244" t="s">
        <v>25</v>
      </c>
      <c r="D1709" s="244" t="n">
        <v>1</v>
      </c>
      <c r="E1709" s="245" t="s">
        <v>1762</v>
      </c>
      <c r="F1709" s="246" t="n">
        <v>116.39</v>
      </c>
      <c r="G1709" s="74" t="n">
        <v>19786</v>
      </c>
      <c r="H1709" s="247" t="s">
        <v>1788</v>
      </c>
      <c r="I1709" s="247" t="s">
        <v>1789</v>
      </c>
      <c r="J1709" s="248" t="s">
        <v>1790</v>
      </c>
      <c r="K1709" s="249"/>
      <c r="L1709" s="250" t="n">
        <v>105</v>
      </c>
      <c r="M1709" s="251" t="n">
        <f aca="false">(D1709*F1709)*B1709</f>
        <v>0</v>
      </c>
    </row>
    <row r="1710" customFormat="false" ht="16.5" hidden="true" customHeight="false" outlineLevel="0" collapsed="false">
      <c r="A1710" s="242" t="n">
        <v>67013</v>
      </c>
      <c r="B1710" s="243"/>
      <c r="C1710" s="244" t="s">
        <v>25</v>
      </c>
      <c r="D1710" s="244" t="n">
        <v>1</v>
      </c>
      <c r="E1710" s="245" t="s">
        <v>1762</v>
      </c>
      <c r="F1710" s="246" t="n">
        <v>176.83</v>
      </c>
      <c r="G1710" s="74" t="n">
        <v>30061</v>
      </c>
      <c r="H1710" s="247" t="s">
        <v>1763</v>
      </c>
      <c r="I1710" s="247"/>
      <c r="J1710" s="248" t="s">
        <v>1791</v>
      </c>
      <c r="K1710" s="249"/>
      <c r="L1710" s="250" t="n">
        <v>105</v>
      </c>
      <c r="M1710" s="251" t="n">
        <f aca="false">(D1710*F1710)*B1710</f>
        <v>0</v>
      </c>
    </row>
    <row r="1711" customFormat="false" ht="16.5" hidden="true" customHeight="false" outlineLevel="0" collapsed="false">
      <c r="A1711" s="242" t="n">
        <v>67014</v>
      </c>
      <c r="B1711" s="243"/>
      <c r="C1711" s="244" t="s">
        <v>25</v>
      </c>
      <c r="D1711" s="244" t="n">
        <v>1</v>
      </c>
      <c r="E1711" s="245" t="s">
        <v>1758</v>
      </c>
      <c r="F1711" s="246" t="n">
        <v>341.63</v>
      </c>
      <c r="G1711" s="74" t="n">
        <v>58077</v>
      </c>
      <c r="H1711" s="247" t="s">
        <v>1792</v>
      </c>
      <c r="I1711" s="247" t="s">
        <v>1793</v>
      </c>
      <c r="J1711" s="248" t="s">
        <v>1794</v>
      </c>
      <c r="K1711" s="249"/>
      <c r="L1711" s="250" t="n">
        <v>105</v>
      </c>
      <c r="M1711" s="251" t="n">
        <f aca="false">(D1711*F1711)*B1711</f>
        <v>0</v>
      </c>
    </row>
    <row r="1712" customFormat="false" ht="16.5" hidden="true" customHeight="false" outlineLevel="0" collapsed="false">
      <c r="A1712" s="242" t="n">
        <v>67015</v>
      </c>
      <c r="B1712" s="243"/>
      <c r="C1712" s="244" t="s">
        <v>25</v>
      </c>
      <c r="D1712" s="244" t="n">
        <v>1</v>
      </c>
      <c r="E1712" s="245" t="s">
        <v>1782</v>
      </c>
      <c r="F1712" s="246" t="n">
        <v>235.82</v>
      </c>
      <c r="G1712" s="74" t="n">
        <v>40089</v>
      </c>
      <c r="H1712" s="247" t="s">
        <v>1795</v>
      </c>
      <c r="I1712" s="247" t="s">
        <v>1796</v>
      </c>
      <c r="J1712" s="248" t="s">
        <v>1797</v>
      </c>
      <c r="K1712" s="249"/>
      <c r="L1712" s="250" t="n">
        <v>105</v>
      </c>
      <c r="M1712" s="251" t="n">
        <f aca="false">(D1712*F1712)*B1712</f>
        <v>0</v>
      </c>
    </row>
    <row r="1713" customFormat="false" ht="16.5" hidden="true" customHeight="false" outlineLevel="0" collapsed="false">
      <c r="A1713" s="242" t="n">
        <v>67016</v>
      </c>
      <c r="B1713" s="243"/>
      <c r="C1713" s="244" t="s">
        <v>25</v>
      </c>
      <c r="D1713" s="244" t="n">
        <v>1</v>
      </c>
      <c r="E1713" s="245" t="s">
        <v>1762</v>
      </c>
      <c r="F1713" s="246" t="n">
        <v>155.37</v>
      </c>
      <c r="G1713" s="74" t="n">
        <v>26413</v>
      </c>
      <c r="H1713" s="247" t="s">
        <v>1763</v>
      </c>
      <c r="I1713" s="247"/>
      <c r="J1713" s="248" t="s">
        <v>1798</v>
      </c>
      <c r="K1713" s="249"/>
      <c r="L1713" s="250" t="n">
        <v>105</v>
      </c>
      <c r="M1713" s="251" t="n">
        <f aca="false">(D1713*F1713)*B1713</f>
        <v>0</v>
      </c>
    </row>
    <row r="1714" customFormat="false" ht="24.75" hidden="true" customHeight="false" outlineLevel="0" collapsed="false">
      <c r="A1714" s="242" t="n">
        <v>67017</v>
      </c>
      <c r="B1714" s="243"/>
      <c r="C1714" s="244" t="s">
        <v>25</v>
      </c>
      <c r="D1714" s="244" t="n">
        <v>1</v>
      </c>
      <c r="E1714" s="245" t="s">
        <v>1762</v>
      </c>
      <c r="F1714" s="246" t="n">
        <v>174.19</v>
      </c>
      <c r="G1714" s="74" t="n">
        <v>29612</v>
      </c>
      <c r="H1714" s="247" t="s">
        <v>1773</v>
      </c>
      <c r="I1714" s="247" t="s">
        <v>1774</v>
      </c>
      <c r="J1714" s="248" t="s">
        <v>1799</v>
      </c>
      <c r="K1714" s="249"/>
      <c r="L1714" s="250" t="n">
        <v>105</v>
      </c>
      <c r="M1714" s="251" t="n">
        <f aca="false">(D1714*F1714)*B1714</f>
        <v>0</v>
      </c>
    </row>
    <row r="1715" customFormat="false" ht="33" hidden="true" customHeight="false" outlineLevel="0" collapsed="false">
      <c r="A1715" s="242" t="n">
        <v>67018</v>
      </c>
      <c r="B1715" s="243"/>
      <c r="C1715" s="244" t="s">
        <v>25</v>
      </c>
      <c r="D1715" s="244" t="n">
        <v>1</v>
      </c>
      <c r="E1715" s="245" t="s">
        <v>1782</v>
      </c>
      <c r="F1715" s="246" t="n">
        <v>127.24</v>
      </c>
      <c r="G1715" s="74" t="n">
        <v>21631</v>
      </c>
      <c r="H1715" s="247" t="s">
        <v>1800</v>
      </c>
      <c r="I1715" s="247" t="s">
        <v>1801</v>
      </c>
      <c r="J1715" s="248" t="s">
        <v>1802</v>
      </c>
      <c r="K1715" s="249"/>
      <c r="L1715" s="250" t="n">
        <v>105</v>
      </c>
      <c r="M1715" s="251" t="n">
        <f aca="false">(D1715*F1715)*B1715</f>
        <v>0</v>
      </c>
    </row>
    <row r="1716" customFormat="false" ht="16.5" hidden="true" customHeight="false" outlineLevel="0" collapsed="false">
      <c r="A1716" s="242" t="n">
        <v>67019</v>
      </c>
      <c r="B1716" s="243"/>
      <c r="C1716" s="244" t="s">
        <v>25</v>
      </c>
      <c r="D1716" s="244" t="n">
        <v>1</v>
      </c>
      <c r="E1716" s="245" t="s">
        <v>1762</v>
      </c>
      <c r="F1716" s="246" t="n">
        <v>101.73</v>
      </c>
      <c r="G1716" s="74" t="n">
        <v>17294</v>
      </c>
      <c r="H1716" s="247" t="s">
        <v>1803</v>
      </c>
      <c r="I1716" s="247" t="s">
        <v>1760</v>
      </c>
      <c r="J1716" s="248" t="s">
        <v>1804</v>
      </c>
      <c r="K1716" s="249"/>
      <c r="L1716" s="250" t="n">
        <v>105</v>
      </c>
      <c r="M1716" s="251" t="n">
        <f aca="false">(D1716*F1716)*B1716</f>
        <v>0</v>
      </c>
    </row>
    <row r="1717" customFormat="false" ht="24.75" hidden="true" customHeight="false" outlineLevel="0" collapsed="false">
      <c r="A1717" s="242" t="n">
        <v>67020</v>
      </c>
      <c r="B1717" s="243"/>
      <c r="C1717" s="244" t="s">
        <v>25</v>
      </c>
      <c r="D1717" s="244" t="n">
        <v>1</v>
      </c>
      <c r="E1717" s="245" t="s">
        <v>1762</v>
      </c>
      <c r="F1717" s="246" t="n">
        <v>153.27</v>
      </c>
      <c r="G1717" s="74" t="n">
        <v>26056</v>
      </c>
      <c r="H1717" s="247" t="s">
        <v>1805</v>
      </c>
      <c r="I1717" s="247" t="s">
        <v>1806</v>
      </c>
      <c r="J1717" s="248" t="s">
        <v>1807</v>
      </c>
      <c r="K1717" s="249"/>
      <c r="L1717" s="250" t="n">
        <v>105</v>
      </c>
      <c r="M1717" s="251" t="n">
        <f aca="false">(D1717*F1717)*B1717</f>
        <v>0</v>
      </c>
    </row>
    <row r="1718" customFormat="false" ht="12.75" hidden="true" customHeight="false" outlineLevel="0" collapsed="false">
      <c r="A1718" s="60"/>
      <c r="B1718" s="84"/>
      <c r="C1718" s="91"/>
      <c r="D1718" s="83" t="n">
        <f aca="false">SUM(B1698:B1717)</f>
        <v>0</v>
      </c>
      <c r="E1718" s="91"/>
      <c r="F1718" s="67"/>
      <c r="G1718" s="74" t="n">
        <v>0</v>
      </c>
      <c r="H1718" s="252"/>
      <c r="I1718" s="253"/>
      <c r="J1718" s="93"/>
      <c r="K1718" s="92"/>
      <c r="L1718" s="131"/>
      <c r="M1718" s="97" t="s">
        <v>4</v>
      </c>
    </row>
    <row r="1719" customFormat="false" ht="12.75" hidden="true" customHeight="false" outlineLevel="0" collapsed="false">
      <c r="A1719" s="226"/>
      <c r="B1719" s="84"/>
      <c r="C1719" s="91"/>
      <c r="D1719" s="61"/>
      <c r="E1719" s="91"/>
      <c r="F1719" s="67"/>
      <c r="G1719" s="74" t="n">
        <v>0</v>
      </c>
      <c r="H1719" s="252"/>
      <c r="I1719" s="254"/>
      <c r="J1719" s="63" t="s">
        <v>1808</v>
      </c>
      <c r="K1719" s="62"/>
      <c r="L1719" s="131"/>
      <c r="M1719" s="97" t="s">
        <v>4</v>
      </c>
    </row>
    <row r="1720" customFormat="false" ht="16.5" hidden="true" customHeight="false" outlineLevel="0" collapsed="false">
      <c r="A1720" s="242" t="n">
        <v>67151</v>
      </c>
      <c r="B1720" s="243"/>
      <c r="C1720" s="244" t="s">
        <v>25</v>
      </c>
      <c r="D1720" s="244" t="n">
        <v>1</v>
      </c>
      <c r="E1720" s="245" t="s">
        <v>1768</v>
      </c>
      <c r="F1720" s="246" t="n">
        <v>126.93</v>
      </c>
      <c r="G1720" s="74" t="n">
        <v>21578</v>
      </c>
      <c r="H1720" s="247" t="s">
        <v>1809</v>
      </c>
      <c r="I1720" s="247" t="s">
        <v>1810</v>
      </c>
      <c r="J1720" s="248" t="s">
        <v>1761</v>
      </c>
      <c r="K1720" s="249"/>
      <c r="L1720" s="250" t="n">
        <v>104</v>
      </c>
      <c r="M1720" s="251" t="n">
        <f aca="false">(D1720*F1720)*B1720</f>
        <v>0</v>
      </c>
    </row>
    <row r="1721" customFormat="false" ht="16.5" hidden="true" customHeight="false" outlineLevel="0" collapsed="false">
      <c r="A1721" s="242" t="n">
        <v>67152</v>
      </c>
      <c r="B1721" s="243"/>
      <c r="C1721" s="244" t="s">
        <v>25</v>
      </c>
      <c r="D1721" s="244" t="n">
        <v>1</v>
      </c>
      <c r="E1721" s="245" t="s">
        <v>1811</v>
      </c>
      <c r="F1721" s="246" t="n">
        <v>92.36</v>
      </c>
      <c r="G1721" s="74" t="n">
        <v>15701</v>
      </c>
      <c r="H1721" s="247" t="s">
        <v>1812</v>
      </c>
      <c r="I1721" s="247"/>
      <c r="J1721" s="248" t="s">
        <v>1764</v>
      </c>
      <c r="K1721" s="249"/>
      <c r="L1721" s="250" t="n">
        <v>104</v>
      </c>
      <c r="M1721" s="251" t="n">
        <f aca="false">(D1721*F1721)*B1721</f>
        <v>0</v>
      </c>
    </row>
    <row r="1722" customFormat="false" ht="24.75" hidden="true" customHeight="false" outlineLevel="0" collapsed="false">
      <c r="A1722" s="242" t="n">
        <v>67153</v>
      </c>
      <c r="B1722" s="243"/>
      <c r="C1722" s="244" t="s">
        <v>25</v>
      </c>
      <c r="D1722" s="244" t="n">
        <v>1</v>
      </c>
      <c r="E1722" s="245" t="s">
        <v>1811</v>
      </c>
      <c r="F1722" s="246" t="n">
        <v>54.78</v>
      </c>
      <c r="G1722" s="74" t="n">
        <v>9313</v>
      </c>
      <c r="H1722" s="247" t="s">
        <v>1813</v>
      </c>
      <c r="I1722" s="247" t="s">
        <v>1814</v>
      </c>
      <c r="J1722" s="248" t="s">
        <v>1767</v>
      </c>
      <c r="K1722" s="249"/>
      <c r="L1722" s="250" t="n">
        <v>104</v>
      </c>
      <c r="M1722" s="251" t="n">
        <f aca="false">(D1722*F1722)*B1722</f>
        <v>0</v>
      </c>
    </row>
    <row r="1723" customFormat="false" ht="33" hidden="true" customHeight="false" outlineLevel="0" collapsed="false">
      <c r="A1723" s="242" t="n">
        <v>67154</v>
      </c>
      <c r="B1723" s="243"/>
      <c r="C1723" s="244" t="s">
        <v>25</v>
      </c>
      <c r="D1723" s="244" t="n">
        <v>1</v>
      </c>
      <c r="E1723" s="245" t="s">
        <v>1815</v>
      </c>
      <c r="F1723" s="246" t="n">
        <v>77.18</v>
      </c>
      <c r="G1723" s="74" t="n">
        <v>13121</v>
      </c>
      <c r="H1723" s="247" t="s">
        <v>1816</v>
      </c>
      <c r="I1723" s="247" t="s">
        <v>1817</v>
      </c>
      <c r="J1723" s="248" t="s">
        <v>1771</v>
      </c>
      <c r="K1723" s="249"/>
      <c r="L1723" s="250" t="n">
        <v>104</v>
      </c>
      <c r="M1723" s="251" t="n">
        <f aca="false">(D1723*F1723)*B1723</f>
        <v>0</v>
      </c>
    </row>
    <row r="1724" customFormat="false" ht="16.5" hidden="true" customHeight="false" outlineLevel="0" collapsed="false">
      <c r="A1724" s="242" t="n">
        <v>67155</v>
      </c>
      <c r="B1724" s="243"/>
      <c r="C1724" s="244" t="s">
        <v>25</v>
      </c>
      <c r="D1724" s="244" t="n">
        <v>1</v>
      </c>
      <c r="E1724" s="245" t="s">
        <v>1811</v>
      </c>
      <c r="F1724" s="246" t="n">
        <v>92.94</v>
      </c>
      <c r="G1724" s="74" t="n">
        <v>15800</v>
      </c>
      <c r="H1724" s="247" t="s">
        <v>1812</v>
      </c>
      <c r="I1724" s="247"/>
      <c r="J1724" s="248" t="s">
        <v>1772</v>
      </c>
      <c r="K1724" s="249"/>
      <c r="L1724" s="250" t="n">
        <v>104</v>
      </c>
      <c r="M1724" s="251" t="n">
        <f aca="false">(D1724*F1724)*B1724</f>
        <v>0</v>
      </c>
    </row>
    <row r="1725" customFormat="false" ht="24.75" hidden="true" customHeight="false" outlineLevel="0" collapsed="false">
      <c r="A1725" s="242" t="n">
        <v>67156</v>
      </c>
      <c r="B1725" s="243"/>
      <c r="C1725" s="244" t="s">
        <v>25</v>
      </c>
      <c r="D1725" s="244" t="n">
        <v>1</v>
      </c>
      <c r="E1725" s="245" t="s">
        <v>1811</v>
      </c>
      <c r="F1725" s="246" t="n">
        <v>80.77</v>
      </c>
      <c r="G1725" s="74" t="n">
        <v>13731</v>
      </c>
      <c r="H1725" s="247" t="s">
        <v>1803</v>
      </c>
      <c r="I1725" s="247" t="s">
        <v>1818</v>
      </c>
      <c r="J1725" s="248" t="s">
        <v>1775</v>
      </c>
      <c r="K1725" s="249"/>
      <c r="L1725" s="250" t="n">
        <v>104</v>
      </c>
      <c r="M1725" s="251" t="n">
        <f aca="false">(D1725*F1725)*B1725</f>
        <v>0</v>
      </c>
    </row>
    <row r="1726" customFormat="false" ht="33" hidden="true" customHeight="false" outlineLevel="0" collapsed="false">
      <c r="A1726" s="242" t="n">
        <v>67157</v>
      </c>
      <c r="B1726" s="243"/>
      <c r="C1726" s="244" t="s">
        <v>25</v>
      </c>
      <c r="D1726" s="244" t="n">
        <v>1</v>
      </c>
      <c r="E1726" s="245" t="s">
        <v>1768</v>
      </c>
      <c r="F1726" s="246" t="n">
        <v>81.63</v>
      </c>
      <c r="G1726" s="74" t="n">
        <v>13877</v>
      </c>
      <c r="H1726" s="247" t="s">
        <v>1819</v>
      </c>
      <c r="I1726" s="247" t="s">
        <v>1820</v>
      </c>
      <c r="J1726" s="248" t="s">
        <v>1778</v>
      </c>
      <c r="K1726" s="249"/>
      <c r="L1726" s="250" t="n">
        <v>104</v>
      </c>
      <c r="M1726" s="251" t="n">
        <f aca="false">(D1726*F1726)*B1726</f>
        <v>0</v>
      </c>
    </row>
    <row r="1727" customFormat="false" ht="16.5" hidden="true" customHeight="false" outlineLevel="0" collapsed="false">
      <c r="A1727" s="242" t="n">
        <v>67158</v>
      </c>
      <c r="B1727" s="243"/>
      <c r="C1727" s="244" t="s">
        <v>25</v>
      </c>
      <c r="D1727" s="244" t="n">
        <v>1</v>
      </c>
      <c r="E1727" s="245" t="s">
        <v>1811</v>
      </c>
      <c r="F1727" s="246" t="n">
        <v>90.76</v>
      </c>
      <c r="G1727" s="74" t="n">
        <v>15429</v>
      </c>
      <c r="H1727" s="247" t="s">
        <v>1812</v>
      </c>
      <c r="I1727" s="247"/>
      <c r="J1727" s="248" t="s">
        <v>1779</v>
      </c>
      <c r="K1727" s="249"/>
      <c r="L1727" s="250" t="n">
        <v>104</v>
      </c>
      <c r="M1727" s="251" t="n">
        <f aca="false">(D1727*F1727)*B1727</f>
        <v>0</v>
      </c>
    </row>
    <row r="1728" customFormat="false" ht="41.25" hidden="true" customHeight="false" outlineLevel="0" collapsed="false">
      <c r="A1728" s="242" t="n">
        <v>67159</v>
      </c>
      <c r="B1728" s="243"/>
      <c r="C1728" s="244" t="s">
        <v>25</v>
      </c>
      <c r="D1728" s="244" t="n">
        <v>1</v>
      </c>
      <c r="E1728" s="245" t="s">
        <v>1815</v>
      </c>
      <c r="F1728" s="246" t="n">
        <v>68.25</v>
      </c>
      <c r="G1728" s="74" t="n">
        <v>11603</v>
      </c>
      <c r="H1728" s="247" t="s">
        <v>1821</v>
      </c>
      <c r="I1728" s="247" t="s">
        <v>1820</v>
      </c>
      <c r="J1728" s="248" t="s">
        <v>1781</v>
      </c>
      <c r="K1728" s="249"/>
      <c r="L1728" s="250" t="n">
        <v>104</v>
      </c>
      <c r="M1728" s="251" t="n">
        <f aca="false">(D1728*F1728)*B1728</f>
        <v>0</v>
      </c>
    </row>
    <row r="1729" customFormat="false" ht="16.5" hidden="true" customHeight="false" outlineLevel="0" collapsed="false">
      <c r="A1729" s="242" t="n">
        <v>67160</v>
      </c>
      <c r="B1729" s="243"/>
      <c r="C1729" s="244" t="s">
        <v>25</v>
      </c>
      <c r="D1729" s="244" t="n">
        <v>1</v>
      </c>
      <c r="E1729" s="245" t="s">
        <v>1822</v>
      </c>
      <c r="F1729" s="246" t="n">
        <v>56.49</v>
      </c>
      <c r="G1729" s="74" t="n">
        <v>9603</v>
      </c>
      <c r="H1729" s="247" t="s">
        <v>1813</v>
      </c>
      <c r="I1729" s="247" t="s">
        <v>1823</v>
      </c>
      <c r="J1729" s="248" t="s">
        <v>1784</v>
      </c>
      <c r="K1729" s="249"/>
      <c r="L1729" s="250" t="n">
        <v>105</v>
      </c>
      <c r="M1729" s="251" t="n">
        <f aca="false">(D1729*F1729)*B1729</f>
        <v>0</v>
      </c>
    </row>
    <row r="1730" customFormat="false" ht="33" hidden="true" customHeight="false" outlineLevel="0" collapsed="false">
      <c r="A1730" s="242" t="n">
        <v>67161</v>
      </c>
      <c r="B1730" s="243"/>
      <c r="C1730" s="244" t="s">
        <v>25</v>
      </c>
      <c r="D1730" s="244" t="n">
        <v>1</v>
      </c>
      <c r="E1730" s="245" t="s">
        <v>1822</v>
      </c>
      <c r="F1730" s="246" t="n">
        <v>66.46</v>
      </c>
      <c r="G1730" s="74" t="n">
        <v>11298</v>
      </c>
      <c r="H1730" s="247" t="s">
        <v>1824</v>
      </c>
      <c r="I1730" s="247" t="s">
        <v>1825</v>
      </c>
      <c r="J1730" s="248" t="s">
        <v>1787</v>
      </c>
      <c r="K1730" s="249"/>
      <c r="L1730" s="250" t="n">
        <v>105</v>
      </c>
      <c r="M1730" s="251" t="n">
        <f aca="false">(D1730*F1730)*B1730</f>
        <v>0</v>
      </c>
    </row>
    <row r="1731" customFormat="false" ht="33" hidden="true" customHeight="false" outlineLevel="0" collapsed="false">
      <c r="A1731" s="242" t="n">
        <v>67162</v>
      </c>
      <c r="B1731" s="243"/>
      <c r="C1731" s="244" t="s">
        <v>25</v>
      </c>
      <c r="D1731" s="244" t="n">
        <v>1</v>
      </c>
      <c r="E1731" s="245" t="s">
        <v>1811</v>
      </c>
      <c r="F1731" s="246" t="n">
        <v>58.5</v>
      </c>
      <c r="G1731" s="74" t="n">
        <v>9945</v>
      </c>
      <c r="H1731" s="247" t="s">
        <v>1826</v>
      </c>
      <c r="I1731" s="247" t="s">
        <v>1810</v>
      </c>
      <c r="J1731" s="248" t="s">
        <v>1790</v>
      </c>
      <c r="K1731" s="249"/>
      <c r="L1731" s="250" t="n">
        <v>105</v>
      </c>
      <c r="M1731" s="251" t="n">
        <f aca="false">(D1731*F1731)*B1731</f>
        <v>0</v>
      </c>
    </row>
    <row r="1732" customFormat="false" ht="16.5" hidden="true" customHeight="false" outlineLevel="0" collapsed="false">
      <c r="A1732" s="242" t="n">
        <v>67163</v>
      </c>
      <c r="B1732" s="243"/>
      <c r="C1732" s="244" t="s">
        <v>25</v>
      </c>
      <c r="D1732" s="244" t="n">
        <v>1</v>
      </c>
      <c r="E1732" s="245" t="s">
        <v>1811</v>
      </c>
      <c r="F1732" s="246" t="n">
        <v>90.89</v>
      </c>
      <c r="G1732" s="74" t="n">
        <v>15451</v>
      </c>
      <c r="H1732" s="247" t="s">
        <v>1812</v>
      </c>
      <c r="I1732" s="247"/>
      <c r="J1732" s="248" t="s">
        <v>1791</v>
      </c>
      <c r="K1732" s="249"/>
      <c r="L1732" s="250" t="n">
        <v>105</v>
      </c>
      <c r="M1732" s="251" t="n">
        <f aca="false">(D1732*F1732)*B1732</f>
        <v>0</v>
      </c>
    </row>
    <row r="1733" customFormat="false" ht="16.5" hidden="true" customHeight="false" outlineLevel="0" collapsed="false">
      <c r="A1733" s="242" t="n">
        <v>67164</v>
      </c>
      <c r="B1733" s="243"/>
      <c r="C1733" s="244" t="s">
        <v>25</v>
      </c>
      <c r="D1733" s="244" t="n">
        <v>1</v>
      </c>
      <c r="E1733" s="245" t="s">
        <v>1768</v>
      </c>
      <c r="F1733" s="246" t="n">
        <v>163.3</v>
      </c>
      <c r="G1733" s="74" t="n">
        <v>27761</v>
      </c>
      <c r="H1733" s="247" t="s">
        <v>1827</v>
      </c>
      <c r="I1733" s="247" t="s">
        <v>1828</v>
      </c>
      <c r="J1733" s="248" t="s">
        <v>1794</v>
      </c>
      <c r="K1733" s="249"/>
      <c r="L1733" s="250" t="n">
        <v>105</v>
      </c>
      <c r="M1733" s="251" t="n">
        <f aca="false">(D1733*F1733)*B1733</f>
        <v>0</v>
      </c>
    </row>
    <row r="1734" customFormat="false" ht="16.5" hidden="true" customHeight="false" outlineLevel="0" collapsed="false">
      <c r="A1734" s="242" t="n">
        <v>67165</v>
      </c>
      <c r="B1734" s="243"/>
      <c r="C1734" s="244" t="s">
        <v>25</v>
      </c>
      <c r="D1734" s="244" t="n">
        <v>1</v>
      </c>
      <c r="E1734" s="245" t="s">
        <v>1822</v>
      </c>
      <c r="F1734" s="246" t="n">
        <v>119.26</v>
      </c>
      <c r="G1734" s="74" t="n">
        <v>20274</v>
      </c>
      <c r="H1734" s="247" t="s">
        <v>1829</v>
      </c>
      <c r="I1734" s="247" t="s">
        <v>1830</v>
      </c>
      <c r="J1734" s="248" t="s">
        <v>1797</v>
      </c>
      <c r="K1734" s="249"/>
      <c r="L1734" s="250" t="n">
        <v>105</v>
      </c>
      <c r="M1734" s="251" t="n">
        <f aca="false">(D1734*F1734)*B1734</f>
        <v>0</v>
      </c>
    </row>
    <row r="1735" customFormat="false" ht="16.5" hidden="true" customHeight="false" outlineLevel="0" collapsed="false">
      <c r="A1735" s="242" t="n">
        <v>67166</v>
      </c>
      <c r="B1735" s="243"/>
      <c r="C1735" s="244" t="s">
        <v>25</v>
      </c>
      <c r="D1735" s="244" t="n">
        <v>1</v>
      </c>
      <c r="E1735" s="245" t="s">
        <v>1811</v>
      </c>
      <c r="F1735" s="246" t="n">
        <v>80.12</v>
      </c>
      <c r="G1735" s="74" t="n">
        <v>13620</v>
      </c>
      <c r="H1735" s="247" t="s">
        <v>1812</v>
      </c>
      <c r="I1735" s="247"/>
      <c r="J1735" s="248" t="s">
        <v>1798</v>
      </c>
      <c r="K1735" s="249"/>
      <c r="L1735" s="250" t="n">
        <v>105</v>
      </c>
      <c r="M1735" s="251" t="n">
        <f aca="false">(D1735*F1735)*B1735</f>
        <v>0</v>
      </c>
    </row>
    <row r="1736" customFormat="false" ht="24.75" hidden="true" customHeight="false" outlineLevel="0" collapsed="false">
      <c r="A1736" s="242" t="n">
        <v>67167</v>
      </c>
      <c r="B1736" s="243"/>
      <c r="C1736" s="244" t="s">
        <v>25</v>
      </c>
      <c r="D1736" s="244" t="n">
        <v>1</v>
      </c>
      <c r="E1736" s="245" t="s">
        <v>1811</v>
      </c>
      <c r="F1736" s="246" t="n">
        <v>88.95</v>
      </c>
      <c r="G1736" s="74" t="n">
        <v>15122</v>
      </c>
      <c r="H1736" s="247" t="s">
        <v>1803</v>
      </c>
      <c r="I1736" s="247" t="s">
        <v>1818</v>
      </c>
      <c r="J1736" s="248" t="s">
        <v>1799</v>
      </c>
      <c r="K1736" s="249"/>
      <c r="L1736" s="250" t="n">
        <v>105</v>
      </c>
      <c r="M1736" s="251" t="n">
        <f aca="false">(D1736*F1736)*B1736</f>
        <v>0</v>
      </c>
    </row>
    <row r="1737" customFormat="false" ht="33" hidden="true" customHeight="false" outlineLevel="0" collapsed="false">
      <c r="A1737" s="242" t="n">
        <v>67168</v>
      </c>
      <c r="B1737" s="243"/>
      <c r="C1737" s="244" t="s">
        <v>25</v>
      </c>
      <c r="D1737" s="244" t="n">
        <v>1</v>
      </c>
      <c r="E1737" s="245" t="s">
        <v>1822</v>
      </c>
      <c r="F1737" s="246" t="n">
        <v>66.79</v>
      </c>
      <c r="G1737" s="74" t="n">
        <v>11354</v>
      </c>
      <c r="H1737" s="247" t="s">
        <v>1831</v>
      </c>
      <c r="I1737" s="247" t="s">
        <v>1832</v>
      </c>
      <c r="J1737" s="248" t="s">
        <v>1802</v>
      </c>
      <c r="K1737" s="249"/>
      <c r="L1737" s="250" t="n">
        <v>105</v>
      </c>
      <c r="M1737" s="251" t="n">
        <f aca="false">(D1737*F1737)*B1737</f>
        <v>0</v>
      </c>
    </row>
    <row r="1738" customFormat="false" ht="16.5" hidden="true" customHeight="false" outlineLevel="0" collapsed="false">
      <c r="A1738" s="242" t="n">
        <v>67169</v>
      </c>
      <c r="B1738" s="243"/>
      <c r="C1738" s="244" t="s">
        <v>25</v>
      </c>
      <c r="D1738" s="244" t="n">
        <v>1</v>
      </c>
      <c r="E1738" s="245" t="s">
        <v>1811</v>
      </c>
      <c r="F1738" s="246" t="n">
        <v>53.52</v>
      </c>
      <c r="G1738" s="74" t="n">
        <v>9098</v>
      </c>
      <c r="H1738" s="247" t="s">
        <v>1833</v>
      </c>
      <c r="I1738" s="247" t="s">
        <v>1810</v>
      </c>
      <c r="J1738" s="248" t="s">
        <v>1804</v>
      </c>
      <c r="K1738" s="249"/>
      <c r="L1738" s="250" t="n">
        <v>105</v>
      </c>
      <c r="M1738" s="251" t="n">
        <f aca="false">(D1738*F1738)*B1738</f>
        <v>0</v>
      </c>
    </row>
    <row r="1739" customFormat="false" ht="24.75" hidden="true" customHeight="false" outlineLevel="0" collapsed="false">
      <c r="A1739" s="242" t="n">
        <v>67170</v>
      </c>
      <c r="B1739" s="243"/>
      <c r="C1739" s="244" t="s">
        <v>25</v>
      </c>
      <c r="D1739" s="244" t="n">
        <v>1</v>
      </c>
      <c r="E1739" s="245" t="s">
        <v>1811</v>
      </c>
      <c r="F1739" s="246" t="n">
        <v>78.53</v>
      </c>
      <c r="G1739" s="74" t="n">
        <v>13350</v>
      </c>
      <c r="H1739" s="247" t="s">
        <v>1795</v>
      </c>
      <c r="I1739" s="247" t="s">
        <v>1834</v>
      </c>
      <c r="J1739" s="248" t="s">
        <v>1807</v>
      </c>
      <c r="K1739" s="249"/>
      <c r="L1739" s="250" t="n">
        <v>105</v>
      </c>
      <c r="M1739" s="251" t="n">
        <f aca="false">(D1739*F1739)*B1739</f>
        <v>0</v>
      </c>
    </row>
    <row r="1740" customFormat="false" ht="12.75" hidden="true" customHeight="false" outlineLevel="0" collapsed="false">
      <c r="A1740" s="60"/>
      <c r="B1740" s="84"/>
      <c r="C1740" s="91"/>
      <c r="D1740" s="83" t="n">
        <f aca="false">SUM(B1720:B1739)/2</f>
        <v>0</v>
      </c>
      <c r="E1740" s="91"/>
      <c r="F1740" s="67"/>
      <c r="G1740" s="74" t="n">
        <v>0</v>
      </c>
      <c r="H1740" s="100"/>
      <c r="I1740" s="91"/>
      <c r="J1740" s="93"/>
      <c r="K1740" s="92"/>
      <c r="L1740" s="131"/>
      <c r="M1740" s="97" t="s">
        <v>4</v>
      </c>
    </row>
    <row r="1741" customFormat="false" ht="15.75" hidden="true" customHeight="false" outlineLevel="0" collapsed="false">
      <c r="A1741" s="222"/>
      <c r="B1741" s="84"/>
      <c r="D1741" s="93"/>
      <c r="E1741" s="63"/>
      <c r="F1741" s="63"/>
      <c r="G1741" s="74"/>
      <c r="H1741" s="255" t="s">
        <v>1835</v>
      </c>
      <c r="I1741" s="255"/>
      <c r="J1741" s="256"/>
      <c r="K1741" s="61"/>
      <c r="L1741" s="67"/>
      <c r="M1741" s="68" t="s">
        <v>4</v>
      </c>
    </row>
    <row r="1742" customFormat="false" ht="18" hidden="true" customHeight="false" outlineLevel="0" collapsed="false">
      <c r="A1742" s="90" t="s">
        <v>97</v>
      </c>
      <c r="B1742" s="84"/>
      <c r="C1742" s="91" t="s">
        <v>98</v>
      </c>
      <c r="D1742" s="92"/>
      <c r="E1742" s="91"/>
      <c r="F1742" s="93"/>
      <c r="G1742" s="74"/>
      <c r="H1742" s="94"/>
      <c r="I1742" s="95" t="s">
        <v>99</v>
      </c>
      <c r="J1742" s="95"/>
      <c r="K1742" s="91"/>
      <c r="L1742" s="96"/>
      <c r="M1742" s="97" t="s">
        <v>4</v>
      </c>
    </row>
    <row r="1743" customFormat="false" ht="12.75" hidden="true" customHeight="false" outlineLevel="0" collapsed="false">
      <c r="A1743" s="60"/>
      <c r="B1743" s="62"/>
      <c r="C1743" s="62"/>
      <c r="D1743" s="62"/>
      <c r="E1743" s="61"/>
      <c r="F1743" s="63"/>
      <c r="G1743" s="74" t="n">
        <v>0</v>
      </c>
      <c r="H1743" s="65"/>
      <c r="I1743" s="61"/>
      <c r="J1743" s="61" t="s">
        <v>1836</v>
      </c>
      <c r="K1743" s="61"/>
      <c r="L1743" s="67"/>
      <c r="M1743" s="68" t="s">
        <v>4</v>
      </c>
    </row>
    <row r="1744" customFormat="false" ht="12.75" hidden="true" customHeight="false" outlineLevel="0" collapsed="false">
      <c r="A1744" s="118" t="s">
        <v>1837</v>
      </c>
      <c r="B1744" s="137"/>
      <c r="C1744" s="105" t="s">
        <v>25</v>
      </c>
      <c r="D1744" s="82" t="n">
        <v>1</v>
      </c>
      <c r="E1744" s="98" t="n">
        <v>24</v>
      </c>
      <c r="F1744" s="88" t="n">
        <v>99.82</v>
      </c>
      <c r="G1744" s="74" t="n">
        <v>16969</v>
      </c>
      <c r="H1744" s="75" t="s">
        <v>101</v>
      </c>
      <c r="I1744" s="102"/>
      <c r="J1744" s="116" t="s">
        <v>1838</v>
      </c>
      <c r="K1744" s="103"/>
      <c r="L1744" s="117" t="n">
        <v>111</v>
      </c>
      <c r="M1744" s="89" t="n">
        <f aca="false">(D1744*F1744)*B1744</f>
        <v>0</v>
      </c>
    </row>
    <row r="1745" customFormat="false" ht="12.75" hidden="true" customHeight="false" outlineLevel="0" collapsed="false">
      <c r="A1745" s="118" t="s">
        <v>1839</v>
      </c>
      <c r="B1745" s="137"/>
      <c r="C1745" s="105" t="s">
        <v>25</v>
      </c>
      <c r="D1745" s="82" t="n">
        <v>1</v>
      </c>
      <c r="E1745" s="98" t="n">
        <v>24</v>
      </c>
      <c r="F1745" s="88" t="n">
        <v>83.87</v>
      </c>
      <c r="G1745" s="74" t="n">
        <v>14258</v>
      </c>
      <c r="H1745" s="75" t="s">
        <v>101</v>
      </c>
      <c r="I1745" s="102"/>
      <c r="J1745" s="116" t="s">
        <v>1840</v>
      </c>
      <c r="K1745" s="103"/>
      <c r="L1745" s="117" t="n">
        <v>111</v>
      </c>
      <c r="M1745" s="89" t="n">
        <f aca="false">(D1745*F1745)*B1745</f>
        <v>0</v>
      </c>
    </row>
    <row r="1746" customFormat="false" ht="12.75" hidden="true" customHeight="false" outlineLevel="0" collapsed="false">
      <c r="A1746" s="98"/>
      <c r="B1746" s="99"/>
      <c r="C1746" s="91"/>
      <c r="D1746" s="83" t="n">
        <f aca="false">SUM(B1744:B1745)</f>
        <v>0</v>
      </c>
      <c r="E1746" s="91"/>
      <c r="F1746" s="67"/>
      <c r="G1746" s="74" t="n">
        <v>0</v>
      </c>
      <c r="H1746" s="100"/>
      <c r="I1746" s="91"/>
      <c r="J1746" s="61" t="s">
        <v>100</v>
      </c>
      <c r="K1746" s="92"/>
      <c r="L1746" s="96"/>
      <c r="M1746" s="97" t="s">
        <v>4</v>
      </c>
    </row>
    <row r="1747" customFormat="false" ht="12.75" hidden="true" customHeight="false" outlineLevel="0" collapsed="false">
      <c r="A1747" s="135" t="n">
        <v>80030</v>
      </c>
      <c r="B1747" s="70"/>
      <c r="C1747" s="82" t="s">
        <v>25</v>
      </c>
      <c r="D1747" s="71" t="n">
        <v>1</v>
      </c>
      <c r="E1747" s="72" t="n">
        <v>545</v>
      </c>
      <c r="F1747" s="73" t="n">
        <v>585.73</v>
      </c>
      <c r="G1747" s="74" t="n">
        <v>99574</v>
      </c>
      <c r="H1747" s="75" t="s">
        <v>101</v>
      </c>
      <c r="I1747" s="102"/>
      <c r="J1747" s="116" t="s">
        <v>1841</v>
      </c>
      <c r="K1747" s="78"/>
      <c r="L1747" s="117" t="n">
        <v>112</v>
      </c>
      <c r="M1747" s="89" t="n">
        <f aca="false">(D1747*F1747)*B1747</f>
        <v>0</v>
      </c>
    </row>
    <row r="1748" customFormat="false" ht="12.75" hidden="true" customHeight="false" outlineLevel="0" collapsed="false">
      <c r="A1748" s="118" t="s">
        <v>1842</v>
      </c>
      <c r="B1748" s="70"/>
      <c r="C1748" s="82" t="s">
        <v>25</v>
      </c>
      <c r="D1748" s="82" t="n">
        <v>1</v>
      </c>
      <c r="E1748" s="98" t="n">
        <v>545</v>
      </c>
      <c r="F1748" s="88" t="n">
        <v>565.87</v>
      </c>
      <c r="G1748" s="74" t="n">
        <v>96198</v>
      </c>
      <c r="H1748" s="75" t="s">
        <v>101</v>
      </c>
      <c r="I1748" s="102"/>
      <c r="J1748" s="116" t="s">
        <v>1843</v>
      </c>
      <c r="K1748" s="103"/>
      <c r="L1748" s="117" t="n">
        <v>112</v>
      </c>
      <c r="M1748" s="89" t="n">
        <f aca="false">(D1748*F1748)*B1748</f>
        <v>0</v>
      </c>
    </row>
    <row r="1749" customFormat="false" ht="12.75" hidden="true" customHeight="false" outlineLevel="0" collapsed="false">
      <c r="A1749" s="114" t="s">
        <v>1844</v>
      </c>
      <c r="B1749" s="70"/>
      <c r="C1749" s="82" t="s">
        <v>25</v>
      </c>
      <c r="D1749" s="82" t="n">
        <v>1</v>
      </c>
      <c r="E1749" s="98" t="n">
        <v>465</v>
      </c>
      <c r="F1749" s="88" t="n">
        <v>594.57</v>
      </c>
      <c r="G1749" s="74" t="n">
        <v>101077</v>
      </c>
      <c r="H1749" s="75" t="s">
        <v>101</v>
      </c>
      <c r="I1749" s="102"/>
      <c r="J1749" s="116" t="s">
        <v>1845</v>
      </c>
      <c r="K1749" s="103"/>
      <c r="L1749" s="117" t="n">
        <v>113</v>
      </c>
      <c r="M1749" s="89" t="n">
        <f aca="false">(D1749*F1749)*B1749</f>
        <v>0</v>
      </c>
    </row>
    <row r="1750" customFormat="false" ht="12.75" hidden="true" customHeight="false" outlineLevel="0" collapsed="false">
      <c r="A1750" s="135" t="n">
        <v>80033</v>
      </c>
      <c r="B1750" s="70"/>
      <c r="C1750" s="82" t="s">
        <v>25</v>
      </c>
      <c r="D1750" s="71" t="n">
        <v>1</v>
      </c>
      <c r="E1750" s="72" t="n">
        <v>510</v>
      </c>
      <c r="F1750" s="73" t="n">
        <v>621.44</v>
      </c>
      <c r="G1750" s="74" t="n">
        <v>105645</v>
      </c>
      <c r="H1750" s="75" t="s">
        <v>101</v>
      </c>
      <c r="I1750" s="102"/>
      <c r="J1750" s="116" t="s">
        <v>1846</v>
      </c>
      <c r="K1750" s="78"/>
      <c r="L1750" s="117" t="n">
        <v>113</v>
      </c>
      <c r="M1750" s="89" t="n">
        <f aca="false">(D1750*F1750)*B1750</f>
        <v>0</v>
      </c>
    </row>
    <row r="1751" customFormat="false" ht="12.75" hidden="true" customHeight="false" outlineLevel="0" collapsed="false">
      <c r="A1751" s="98"/>
      <c r="B1751" s="99"/>
      <c r="C1751" s="91"/>
      <c r="D1751" s="83" t="n">
        <f aca="false">SUM(B1747:B1750)*10</f>
        <v>0</v>
      </c>
      <c r="E1751" s="91"/>
      <c r="F1751" s="67"/>
      <c r="G1751" s="74" t="n">
        <v>0</v>
      </c>
      <c r="H1751" s="100"/>
      <c r="I1751" s="91"/>
      <c r="J1751" s="61" t="s">
        <v>1847</v>
      </c>
      <c r="K1751" s="92"/>
      <c r="L1751" s="96"/>
      <c r="M1751" s="97" t="s">
        <v>4</v>
      </c>
    </row>
    <row r="1752" customFormat="false" ht="12.75" hidden="true" customHeight="false" outlineLevel="0" collapsed="false">
      <c r="A1752" s="135" t="n">
        <v>80060</v>
      </c>
      <c r="B1752" s="70"/>
      <c r="C1752" s="104" t="s">
        <v>25</v>
      </c>
      <c r="D1752" s="71" t="n">
        <v>1</v>
      </c>
      <c r="E1752" s="72" t="n">
        <v>670</v>
      </c>
      <c r="F1752" s="73" t="n">
        <v>761.44</v>
      </c>
      <c r="G1752" s="74" t="n">
        <v>129445</v>
      </c>
      <c r="H1752" s="75" t="s">
        <v>101</v>
      </c>
      <c r="I1752" s="102"/>
      <c r="J1752" s="116" t="s">
        <v>1848</v>
      </c>
      <c r="K1752" s="78"/>
      <c r="L1752" s="117" t="n">
        <v>115</v>
      </c>
      <c r="M1752" s="89" t="n">
        <f aca="false">(D1752*F1752)*B1752</f>
        <v>0</v>
      </c>
    </row>
    <row r="1753" customFormat="false" ht="12.75" hidden="true" customHeight="false" outlineLevel="0" collapsed="false">
      <c r="A1753" s="118" t="s">
        <v>1849</v>
      </c>
      <c r="B1753" s="70"/>
      <c r="C1753" s="105" t="s">
        <v>25</v>
      </c>
      <c r="D1753" s="82" t="n">
        <v>1</v>
      </c>
      <c r="E1753" s="98" t="n">
        <v>552</v>
      </c>
      <c r="F1753" s="88" t="n">
        <v>730.76</v>
      </c>
      <c r="G1753" s="74" t="n">
        <v>124229</v>
      </c>
      <c r="H1753" s="75" t="s">
        <v>101</v>
      </c>
      <c r="I1753" s="102"/>
      <c r="J1753" s="116" t="s">
        <v>1850</v>
      </c>
      <c r="K1753" s="103"/>
      <c r="L1753" s="117" t="n">
        <v>115</v>
      </c>
      <c r="M1753" s="89" t="n">
        <f aca="false">(D1753*F1753)*B1753</f>
        <v>0</v>
      </c>
    </row>
    <row r="1754" customFormat="false" ht="12.75" hidden="true" customHeight="false" outlineLevel="0" collapsed="false">
      <c r="A1754" s="98"/>
      <c r="B1754" s="99"/>
      <c r="C1754" s="91"/>
      <c r="D1754" s="83" t="n">
        <f aca="false">SUM(B1752:B1753)*20</f>
        <v>0</v>
      </c>
      <c r="E1754" s="91"/>
      <c r="F1754" s="67"/>
      <c r="G1754" s="74" t="n">
        <v>0</v>
      </c>
      <c r="H1754" s="100"/>
      <c r="I1754" s="91"/>
      <c r="J1754" s="61" t="s">
        <v>1851</v>
      </c>
      <c r="K1754" s="92"/>
      <c r="L1754" s="96"/>
      <c r="M1754" s="97" t="s">
        <v>4</v>
      </c>
    </row>
    <row r="1755" customFormat="false" ht="12.75" hidden="true" customHeight="false" outlineLevel="0" collapsed="false">
      <c r="A1755" s="135" t="n">
        <v>80200</v>
      </c>
      <c r="B1755" s="70"/>
      <c r="C1755" s="104" t="s">
        <v>25</v>
      </c>
      <c r="D1755" s="71" t="n">
        <v>1</v>
      </c>
      <c r="E1755" s="72" t="n">
        <v>170</v>
      </c>
      <c r="F1755" s="73" t="n">
        <v>1478.39</v>
      </c>
      <c r="G1755" s="74" t="n">
        <v>251326</v>
      </c>
      <c r="H1755" s="75" t="s">
        <v>101</v>
      </c>
      <c r="I1755" s="102"/>
      <c r="J1755" s="116" t="s">
        <v>1852</v>
      </c>
      <c r="K1755" s="78"/>
      <c r="L1755" s="117" t="n">
        <v>116</v>
      </c>
      <c r="M1755" s="89" t="n">
        <f aca="false">(D1755*F1755)*B1755</f>
        <v>0</v>
      </c>
    </row>
    <row r="1756" customFormat="false" ht="12.75" hidden="true" customHeight="false" outlineLevel="0" collapsed="false">
      <c r="A1756" s="118" t="s">
        <v>1853</v>
      </c>
      <c r="B1756" s="115"/>
      <c r="C1756" s="105" t="s">
        <v>25</v>
      </c>
      <c r="D1756" s="82" t="n">
        <v>1</v>
      </c>
      <c r="E1756" s="98" t="n">
        <v>150</v>
      </c>
      <c r="F1756" s="88" t="n">
        <v>2008.29</v>
      </c>
      <c r="G1756" s="74" t="n">
        <v>341409</v>
      </c>
      <c r="H1756" s="75" t="s">
        <v>101</v>
      </c>
      <c r="I1756" s="102"/>
      <c r="J1756" s="116" t="s">
        <v>1854</v>
      </c>
      <c r="K1756" s="103"/>
      <c r="L1756" s="117" t="n">
        <v>116</v>
      </c>
      <c r="M1756" s="89" t="n">
        <f aca="false">(D1756*F1756)*B1756</f>
        <v>0</v>
      </c>
    </row>
    <row r="1757" customFormat="false" ht="12.75" hidden="true" customHeight="false" outlineLevel="0" collapsed="false">
      <c r="A1757" s="114" t="s">
        <v>1855</v>
      </c>
      <c r="B1757" s="70"/>
      <c r="C1757" s="105" t="s">
        <v>25</v>
      </c>
      <c r="D1757" s="82" t="n">
        <v>1</v>
      </c>
      <c r="E1757" s="98" t="n">
        <v>180</v>
      </c>
      <c r="F1757" s="88" t="n">
        <v>1326.79</v>
      </c>
      <c r="G1757" s="74" t="n">
        <v>225554</v>
      </c>
      <c r="H1757" s="75" t="s">
        <v>101</v>
      </c>
      <c r="I1757" s="102"/>
      <c r="J1757" s="116" t="s">
        <v>1856</v>
      </c>
      <c r="K1757" s="103"/>
      <c r="L1757" s="117" t="n">
        <v>116</v>
      </c>
      <c r="M1757" s="89" t="n">
        <f aca="false">(D1757*F1757)*B1757</f>
        <v>0</v>
      </c>
    </row>
    <row r="1758" customFormat="false" ht="12.75" hidden="true" customHeight="false" outlineLevel="0" collapsed="false">
      <c r="A1758" s="98"/>
      <c r="B1758" s="99"/>
      <c r="C1758" s="91"/>
      <c r="D1758" s="83" t="n">
        <f aca="false">SUM(B1755:B1757)*10</f>
        <v>0</v>
      </c>
      <c r="E1758" s="91"/>
      <c r="F1758" s="67"/>
      <c r="G1758" s="74" t="n">
        <v>0</v>
      </c>
      <c r="H1758" s="100"/>
      <c r="I1758" s="91"/>
      <c r="J1758" s="61" t="s">
        <v>1857</v>
      </c>
      <c r="K1758" s="92"/>
      <c r="L1758" s="96"/>
      <c r="M1758" s="97" t="s">
        <v>4</v>
      </c>
    </row>
    <row r="1759" customFormat="false" ht="12.75" hidden="true" customHeight="false" outlineLevel="0" collapsed="false">
      <c r="A1759" s="135" t="n">
        <v>80210</v>
      </c>
      <c r="B1759" s="115"/>
      <c r="C1759" s="104" t="s">
        <v>25</v>
      </c>
      <c r="D1759" s="71" t="n">
        <v>1</v>
      </c>
      <c r="E1759" s="72" t="n">
        <v>100</v>
      </c>
      <c r="F1759" s="73" t="n">
        <v>1188.76</v>
      </c>
      <c r="G1759" s="74" t="n">
        <v>202089</v>
      </c>
      <c r="H1759" s="75" t="s">
        <v>101</v>
      </c>
      <c r="I1759" s="102"/>
      <c r="J1759" s="116" t="s">
        <v>1858</v>
      </c>
      <c r="K1759" s="78"/>
      <c r="L1759" s="117" t="n">
        <v>117</v>
      </c>
      <c r="M1759" s="89" t="n">
        <f aca="false">(D1759*F1759)*B1759</f>
        <v>0</v>
      </c>
    </row>
    <row r="1760" customFormat="false" ht="12.75" hidden="true" customHeight="false" outlineLevel="0" collapsed="false">
      <c r="A1760" s="118" t="s">
        <v>1859</v>
      </c>
      <c r="B1760" s="115"/>
      <c r="C1760" s="105" t="s">
        <v>25</v>
      </c>
      <c r="D1760" s="82" t="n">
        <v>1</v>
      </c>
      <c r="E1760" s="98" t="n">
        <v>100</v>
      </c>
      <c r="F1760" s="88" t="n">
        <v>1329.69</v>
      </c>
      <c r="G1760" s="74" t="n">
        <v>226047</v>
      </c>
      <c r="H1760" s="75" t="s">
        <v>101</v>
      </c>
      <c r="I1760" s="102"/>
      <c r="J1760" s="116" t="s">
        <v>1860</v>
      </c>
      <c r="K1760" s="103"/>
      <c r="L1760" s="117" t="n">
        <v>117</v>
      </c>
      <c r="M1760" s="89" t="n">
        <f aca="false">(D1760*F1760)*B1760</f>
        <v>0</v>
      </c>
    </row>
    <row r="1761" customFormat="false" ht="12.75" hidden="true" customHeight="false" outlineLevel="0" collapsed="false">
      <c r="A1761" s="114" t="s">
        <v>1861</v>
      </c>
      <c r="B1761" s="70"/>
      <c r="C1761" s="105" t="s">
        <v>25</v>
      </c>
      <c r="D1761" s="82" t="n">
        <v>1</v>
      </c>
      <c r="E1761" s="98" t="n">
        <v>100</v>
      </c>
      <c r="F1761" s="88" t="n">
        <v>736.1</v>
      </c>
      <c r="G1761" s="74" t="n">
        <v>125137</v>
      </c>
      <c r="H1761" s="75" t="s">
        <v>101</v>
      </c>
      <c r="I1761" s="102"/>
      <c r="J1761" s="116" t="s">
        <v>1862</v>
      </c>
      <c r="K1761" s="103"/>
      <c r="L1761" s="117" t="n">
        <v>117</v>
      </c>
      <c r="M1761" s="89" t="n">
        <f aca="false">(D1761*F1761)*B1761</f>
        <v>0</v>
      </c>
    </row>
    <row r="1762" customFormat="false" ht="12.75" hidden="true" customHeight="false" outlineLevel="0" collapsed="false">
      <c r="A1762" s="114" t="s">
        <v>1863</v>
      </c>
      <c r="B1762" s="70"/>
      <c r="C1762" s="105" t="s">
        <v>25</v>
      </c>
      <c r="D1762" s="82" t="n">
        <v>1</v>
      </c>
      <c r="E1762" s="98" t="n">
        <v>100</v>
      </c>
      <c r="F1762" s="88" t="n">
        <v>1070.04</v>
      </c>
      <c r="G1762" s="74" t="n">
        <v>181907</v>
      </c>
      <c r="H1762" s="75" t="s">
        <v>101</v>
      </c>
      <c r="I1762" s="102"/>
      <c r="J1762" s="116" t="s">
        <v>1864</v>
      </c>
      <c r="K1762" s="103"/>
      <c r="L1762" s="117" t="n">
        <v>117</v>
      </c>
      <c r="M1762" s="89" t="n">
        <f aca="false">(D1762*F1762)*B1762</f>
        <v>0</v>
      </c>
    </row>
    <row r="1763" customFormat="false" ht="12.75" hidden="true" customHeight="false" outlineLevel="0" collapsed="false">
      <c r="A1763" s="98"/>
      <c r="B1763" s="99"/>
      <c r="C1763" s="91"/>
      <c r="D1763" s="83" t="n">
        <f aca="false">SUM(B1759:B1762)*4.44</f>
        <v>0</v>
      </c>
      <c r="E1763" s="91"/>
      <c r="F1763" s="67"/>
      <c r="G1763" s="74" t="n">
        <v>0</v>
      </c>
      <c r="H1763" s="100"/>
      <c r="I1763" s="91"/>
      <c r="J1763" s="61" t="s">
        <v>1865</v>
      </c>
      <c r="K1763" s="92"/>
      <c r="L1763" s="96"/>
      <c r="M1763" s="97" t="s">
        <v>4</v>
      </c>
    </row>
    <row r="1764" customFormat="false" ht="12.75" hidden="true" customHeight="false" outlineLevel="0" collapsed="false">
      <c r="A1764" s="135" t="n">
        <v>80250</v>
      </c>
      <c r="B1764" s="70"/>
      <c r="C1764" s="104" t="s">
        <v>25</v>
      </c>
      <c r="D1764" s="71" t="n">
        <v>1</v>
      </c>
      <c r="E1764" s="72" t="n">
        <v>2260</v>
      </c>
      <c r="F1764" s="73" t="n">
        <v>2189.25</v>
      </c>
      <c r="G1764" s="74" t="n">
        <v>372173</v>
      </c>
      <c r="H1764" s="75" t="s">
        <v>101</v>
      </c>
      <c r="I1764" s="102"/>
      <c r="J1764" s="116" t="s">
        <v>1866</v>
      </c>
      <c r="K1764" s="78"/>
      <c r="L1764" s="117" t="n">
        <v>119</v>
      </c>
      <c r="M1764" s="89" t="n">
        <f aca="false">(D1764*F1764)*B1764</f>
        <v>0</v>
      </c>
    </row>
    <row r="1765" customFormat="false" ht="12.75" hidden="true" customHeight="false" outlineLevel="0" collapsed="false">
      <c r="A1765" s="118" t="s">
        <v>1867</v>
      </c>
      <c r="B1765" s="70"/>
      <c r="C1765" s="105" t="s">
        <v>25</v>
      </c>
      <c r="D1765" s="82" t="n">
        <v>1</v>
      </c>
      <c r="E1765" s="98" t="n">
        <v>1920</v>
      </c>
      <c r="F1765" s="88" t="n">
        <v>2194.6</v>
      </c>
      <c r="G1765" s="74" t="n">
        <v>373082</v>
      </c>
      <c r="H1765" s="75" t="s">
        <v>101</v>
      </c>
      <c r="I1765" s="102"/>
      <c r="J1765" s="116" t="s">
        <v>1868</v>
      </c>
      <c r="K1765" s="103"/>
      <c r="L1765" s="117" t="n">
        <v>119</v>
      </c>
      <c r="M1765" s="89" t="n">
        <f aca="false">(D1765*F1765)*B1765</f>
        <v>0</v>
      </c>
    </row>
    <row r="1766" customFormat="false" ht="12.75" hidden="true" customHeight="false" outlineLevel="0" collapsed="false">
      <c r="A1766" s="60"/>
      <c r="B1766" s="62"/>
      <c r="C1766" s="62"/>
      <c r="D1766" s="83" t="n">
        <f aca="false">SUM(B1764:B1765)*35</f>
        <v>0</v>
      </c>
      <c r="E1766" s="61"/>
      <c r="F1766" s="63"/>
      <c r="G1766" s="74" t="n">
        <v>0</v>
      </c>
      <c r="H1766" s="65"/>
      <c r="I1766" s="61"/>
      <c r="J1766" s="61" t="s">
        <v>1869</v>
      </c>
      <c r="K1766" s="61"/>
      <c r="L1766" s="67"/>
      <c r="M1766" s="68" t="s">
        <v>4</v>
      </c>
    </row>
    <row r="1767" customFormat="false" ht="12.75" hidden="true" customHeight="false" outlineLevel="0" collapsed="false">
      <c r="A1767" s="135" t="n">
        <v>900071</v>
      </c>
      <c r="B1767" s="70"/>
      <c r="C1767" s="104" t="s">
        <v>25</v>
      </c>
      <c r="D1767" s="71" t="n">
        <v>1</v>
      </c>
      <c r="E1767" s="72" t="n">
        <v>460</v>
      </c>
      <c r="F1767" s="73" t="n">
        <v>587.77</v>
      </c>
      <c r="G1767" s="74" t="n">
        <v>99921</v>
      </c>
      <c r="H1767" s="75" t="s">
        <v>101</v>
      </c>
      <c r="I1767" s="102"/>
      <c r="J1767" s="116" t="s">
        <v>1870</v>
      </c>
      <c r="K1767" s="78"/>
      <c r="L1767" s="117" t="n">
        <v>121</v>
      </c>
      <c r="M1767" s="89" t="n">
        <f aca="false">(D1767*F1767)*B1767</f>
        <v>0</v>
      </c>
    </row>
    <row r="1768" customFormat="false" ht="12.75" hidden="true" customHeight="false" outlineLevel="0" collapsed="false">
      <c r="A1768" s="118" t="s">
        <v>1871</v>
      </c>
      <c r="B1768" s="70"/>
      <c r="C1768" s="105" t="s">
        <v>25</v>
      </c>
      <c r="D1768" s="82" t="n">
        <v>1</v>
      </c>
      <c r="E1768" s="98" t="n">
        <v>470</v>
      </c>
      <c r="F1768" s="88" t="n">
        <v>615.57</v>
      </c>
      <c r="G1768" s="74" t="n">
        <v>104647</v>
      </c>
      <c r="H1768" s="75" t="s">
        <v>101</v>
      </c>
      <c r="I1768" s="102"/>
      <c r="J1768" s="116" t="s">
        <v>1872</v>
      </c>
      <c r="K1768" s="103"/>
      <c r="L1768" s="117" t="n">
        <v>121</v>
      </c>
      <c r="M1768" s="89" t="n">
        <f aca="false">(D1768*F1768)*B1768</f>
        <v>0</v>
      </c>
    </row>
    <row r="1769" customFormat="false" ht="12.75" hidden="true" customHeight="false" outlineLevel="0" collapsed="false">
      <c r="A1769" s="81" t="n">
        <v>900075</v>
      </c>
      <c r="B1769" s="70"/>
      <c r="C1769" s="105" t="s">
        <v>25</v>
      </c>
      <c r="D1769" s="82" t="n">
        <v>1</v>
      </c>
      <c r="E1769" s="98" t="n">
        <v>245</v>
      </c>
      <c r="F1769" s="88" t="n">
        <v>337.48</v>
      </c>
      <c r="G1769" s="74" t="n">
        <v>57372</v>
      </c>
      <c r="H1769" s="75" t="s">
        <v>101</v>
      </c>
      <c r="I1769" s="102"/>
      <c r="J1769" s="116" t="s">
        <v>1873</v>
      </c>
      <c r="K1769" s="103"/>
      <c r="L1769" s="117" t="n">
        <v>122</v>
      </c>
      <c r="M1769" s="89" t="n">
        <f aca="false">(D1769*F1769)*B1769</f>
        <v>0</v>
      </c>
    </row>
    <row r="1770" customFormat="false" ht="12.75" hidden="true" customHeight="false" outlineLevel="0" collapsed="false">
      <c r="A1770" s="118" t="s">
        <v>1874</v>
      </c>
      <c r="B1770" s="70"/>
      <c r="C1770" s="104" t="s">
        <v>25</v>
      </c>
      <c r="D1770" s="71" t="n">
        <v>1</v>
      </c>
      <c r="E1770" s="72" t="n">
        <v>253</v>
      </c>
      <c r="F1770" s="73" t="n">
        <v>352.69</v>
      </c>
      <c r="G1770" s="74" t="n">
        <v>59957</v>
      </c>
      <c r="H1770" s="75" t="s">
        <v>101</v>
      </c>
      <c r="I1770" s="102"/>
      <c r="J1770" s="116" t="s">
        <v>1875</v>
      </c>
      <c r="K1770" s="78"/>
      <c r="L1770" s="117" t="n">
        <v>122</v>
      </c>
      <c r="M1770" s="89" t="n">
        <f aca="false">(D1770*F1770)*B1770</f>
        <v>0</v>
      </c>
    </row>
    <row r="1771" customFormat="false" ht="12.75" hidden="true" customHeight="false" outlineLevel="0" collapsed="false">
      <c r="A1771" s="118" t="s">
        <v>1876</v>
      </c>
      <c r="B1771" s="70"/>
      <c r="C1771" s="105" t="s">
        <v>25</v>
      </c>
      <c r="D1771" s="82" t="n">
        <v>1</v>
      </c>
      <c r="E1771" s="98" t="n">
        <v>585</v>
      </c>
      <c r="F1771" s="88" t="n">
        <v>781.72</v>
      </c>
      <c r="G1771" s="74" t="n">
        <v>132892</v>
      </c>
      <c r="H1771" s="75" t="s">
        <v>101</v>
      </c>
      <c r="I1771" s="102"/>
      <c r="J1771" s="116" t="s">
        <v>1877</v>
      </c>
      <c r="K1771" s="103"/>
      <c r="L1771" s="117" t="n">
        <v>123</v>
      </c>
      <c r="M1771" s="89" t="n">
        <f aca="false">(D1771*F1771)*B1771</f>
        <v>0</v>
      </c>
    </row>
    <row r="1772" customFormat="false" ht="12.75" hidden="true" customHeight="false" outlineLevel="0" collapsed="false">
      <c r="A1772" s="60"/>
      <c r="B1772" s="62"/>
      <c r="C1772" s="62"/>
      <c r="D1772" s="62"/>
      <c r="E1772" s="61"/>
      <c r="F1772" s="63"/>
      <c r="G1772" s="74" t="n">
        <v>0</v>
      </c>
      <c r="H1772" s="65"/>
      <c r="I1772" s="61"/>
      <c r="J1772" s="61" t="s">
        <v>1878</v>
      </c>
      <c r="K1772" s="61"/>
      <c r="L1772" s="67"/>
      <c r="M1772" s="68" t="s">
        <v>4</v>
      </c>
    </row>
    <row r="1773" customFormat="false" ht="12.75" hidden="true" customHeight="false" outlineLevel="0" collapsed="false">
      <c r="A1773" s="114" t="s">
        <v>1879</v>
      </c>
      <c r="B1773" s="70"/>
      <c r="C1773" s="105" t="s">
        <v>25</v>
      </c>
      <c r="D1773" s="82" t="n">
        <v>1</v>
      </c>
      <c r="E1773" s="98" t="n">
        <v>210</v>
      </c>
      <c r="F1773" s="88" t="n">
        <v>348.47</v>
      </c>
      <c r="G1773" s="74" t="n">
        <v>59240</v>
      </c>
      <c r="H1773" s="75" t="s">
        <v>101</v>
      </c>
      <c r="I1773" s="102"/>
      <c r="J1773" s="116" t="s">
        <v>1880</v>
      </c>
      <c r="K1773" s="103"/>
      <c r="L1773" s="117" t="n">
        <v>124</v>
      </c>
      <c r="M1773" s="89" t="n">
        <f aca="false">(D1773*F1773)*B1773</f>
        <v>0</v>
      </c>
    </row>
    <row r="1774" customFormat="false" ht="12.75" hidden="true" customHeight="false" outlineLevel="0" collapsed="false">
      <c r="A1774" s="135" t="n">
        <v>900022</v>
      </c>
      <c r="B1774" s="70"/>
      <c r="C1774" s="104" t="s">
        <v>25</v>
      </c>
      <c r="D1774" s="71" t="n">
        <v>1</v>
      </c>
      <c r="E1774" s="72" t="n">
        <v>210</v>
      </c>
      <c r="F1774" s="73" t="n">
        <v>320.66</v>
      </c>
      <c r="G1774" s="74" t="n">
        <v>54512</v>
      </c>
      <c r="H1774" s="75" t="s">
        <v>101</v>
      </c>
      <c r="I1774" s="102"/>
      <c r="J1774" s="116" t="s">
        <v>1881</v>
      </c>
      <c r="K1774" s="78"/>
      <c r="L1774" s="117" t="n">
        <v>125</v>
      </c>
      <c r="M1774" s="89" t="n">
        <f aca="false">(D1774*F1774)*B1774</f>
        <v>0</v>
      </c>
    </row>
    <row r="1775" customFormat="false" ht="12.75" hidden="true" customHeight="false" outlineLevel="0" collapsed="false">
      <c r="A1775" s="118" t="s">
        <v>1882</v>
      </c>
      <c r="B1775" s="70"/>
      <c r="C1775" s="105" t="s">
        <v>25</v>
      </c>
      <c r="D1775" s="82" t="n">
        <v>1</v>
      </c>
      <c r="E1775" s="98" t="n">
        <v>210</v>
      </c>
      <c r="F1775" s="88" t="n">
        <v>349.01</v>
      </c>
      <c r="G1775" s="74" t="n">
        <v>59332</v>
      </c>
      <c r="H1775" s="75" t="s">
        <v>101</v>
      </c>
      <c r="I1775" s="102"/>
      <c r="J1775" s="116" t="s">
        <v>1883</v>
      </c>
      <c r="K1775" s="103"/>
      <c r="L1775" s="117" t="n">
        <v>125</v>
      </c>
      <c r="M1775" s="89" t="n">
        <f aca="false">(D1775*F1775)*B1775</f>
        <v>0</v>
      </c>
    </row>
    <row r="1776" customFormat="false" ht="12.75" hidden="true" customHeight="false" outlineLevel="0" collapsed="false">
      <c r="A1776" s="98"/>
      <c r="B1776" s="99"/>
      <c r="C1776" s="91"/>
      <c r="D1776" s="83" t="n">
        <f aca="false">(SUM(B1773:B1775)*5)+(SUM(B1767:B1770)*10)+(SUM(B1771)*20)</f>
        <v>0</v>
      </c>
      <c r="E1776" s="91"/>
      <c r="F1776" s="67"/>
      <c r="G1776" s="74"/>
      <c r="H1776" s="100"/>
      <c r="I1776" s="91"/>
      <c r="J1776" s="61" t="s">
        <v>1884</v>
      </c>
      <c r="K1776" s="92"/>
      <c r="L1776" s="96"/>
      <c r="M1776" s="97" t="s">
        <v>4</v>
      </c>
    </row>
    <row r="1777" customFormat="false" ht="12.75" hidden="true" customHeight="false" outlineLevel="0" collapsed="false">
      <c r="A1777" s="114" t="s">
        <v>1885</v>
      </c>
      <c r="B1777" s="257"/>
      <c r="C1777" s="82" t="s">
        <v>25</v>
      </c>
      <c r="D1777" s="82" t="n">
        <v>12</v>
      </c>
      <c r="E1777" s="82" t="n">
        <v>25</v>
      </c>
      <c r="F1777" s="73" t="n">
        <v>4.86</v>
      </c>
      <c r="G1777" s="74" t="n">
        <v>826</v>
      </c>
      <c r="H1777" s="75" t="s">
        <v>101</v>
      </c>
      <c r="I1777" s="119"/>
      <c r="J1777" s="84" t="s">
        <v>1886</v>
      </c>
      <c r="K1777" s="103" t="s">
        <v>112</v>
      </c>
      <c r="L1777" s="143" t="n">
        <v>126</v>
      </c>
      <c r="M1777" s="89" t="n">
        <f aca="false">(D1777*F1777)*B1777</f>
        <v>0</v>
      </c>
    </row>
    <row r="1778" customFormat="false" ht="12.75" hidden="true" customHeight="false" outlineLevel="0" collapsed="false">
      <c r="A1778" s="114" t="s">
        <v>1887</v>
      </c>
      <c r="B1778" s="257"/>
      <c r="C1778" s="82" t="s">
        <v>25</v>
      </c>
      <c r="D1778" s="82" t="n">
        <v>12</v>
      </c>
      <c r="E1778" s="82" t="n">
        <v>25</v>
      </c>
      <c r="F1778" s="73" t="n">
        <v>5.04</v>
      </c>
      <c r="G1778" s="74" t="n">
        <v>857</v>
      </c>
      <c r="H1778" s="75" t="s">
        <v>101</v>
      </c>
      <c r="I1778" s="119"/>
      <c r="J1778" s="84" t="s">
        <v>1888</v>
      </c>
      <c r="K1778" s="103" t="s">
        <v>112</v>
      </c>
      <c r="L1778" s="143" t="n">
        <v>126</v>
      </c>
      <c r="M1778" s="89" t="n">
        <f aca="false">(D1778*F1778)*B1778</f>
        <v>0</v>
      </c>
    </row>
    <row r="1779" customFormat="false" ht="12.75" hidden="true" customHeight="false" outlineLevel="0" collapsed="false">
      <c r="A1779" s="114" t="s">
        <v>1889</v>
      </c>
      <c r="B1779" s="257"/>
      <c r="C1779" s="82" t="s">
        <v>25</v>
      </c>
      <c r="D1779" s="82" t="n">
        <v>12</v>
      </c>
      <c r="E1779" s="82" t="n">
        <v>25</v>
      </c>
      <c r="F1779" s="73" t="n">
        <v>5.32</v>
      </c>
      <c r="G1779" s="74" t="n">
        <v>904</v>
      </c>
      <c r="H1779" s="75" t="s">
        <v>101</v>
      </c>
      <c r="I1779" s="119"/>
      <c r="J1779" s="84" t="s">
        <v>1890</v>
      </c>
      <c r="K1779" s="103" t="s">
        <v>112</v>
      </c>
      <c r="L1779" s="143" t="n">
        <v>126</v>
      </c>
      <c r="M1779" s="89" t="n">
        <f aca="false">(D1779*F1779)*B1779</f>
        <v>0</v>
      </c>
    </row>
    <row r="1780" customFormat="false" ht="12.75" hidden="true" customHeight="false" outlineLevel="0" collapsed="false">
      <c r="A1780" s="114" t="s">
        <v>1891</v>
      </c>
      <c r="B1780" s="257"/>
      <c r="C1780" s="82" t="s">
        <v>25</v>
      </c>
      <c r="D1780" s="82" t="n">
        <v>12</v>
      </c>
      <c r="E1780" s="82" t="n">
        <v>25</v>
      </c>
      <c r="F1780" s="73" t="n">
        <v>5.58</v>
      </c>
      <c r="G1780" s="74" t="n">
        <v>949</v>
      </c>
      <c r="H1780" s="75" t="s">
        <v>101</v>
      </c>
      <c r="I1780" s="119"/>
      <c r="J1780" s="84" t="s">
        <v>1892</v>
      </c>
      <c r="K1780" s="103" t="s">
        <v>112</v>
      </c>
      <c r="L1780" s="143" t="n">
        <v>126</v>
      </c>
      <c r="M1780" s="89" t="n">
        <f aca="false">(D1780*F1780)*B1780</f>
        <v>0</v>
      </c>
    </row>
    <row r="1781" customFormat="false" ht="12.75" hidden="true" customHeight="false" outlineLevel="0" collapsed="false">
      <c r="A1781" s="114" t="s">
        <v>1893</v>
      </c>
      <c r="B1781" s="257"/>
      <c r="C1781" s="82" t="s">
        <v>25</v>
      </c>
      <c r="D1781" s="82" t="n">
        <v>12</v>
      </c>
      <c r="E1781" s="82" t="n">
        <v>25</v>
      </c>
      <c r="F1781" s="73" t="n">
        <v>4.08</v>
      </c>
      <c r="G1781" s="74" t="n">
        <v>694</v>
      </c>
      <c r="H1781" s="75" t="s">
        <v>101</v>
      </c>
      <c r="I1781" s="119"/>
      <c r="J1781" s="84" t="s">
        <v>1894</v>
      </c>
      <c r="K1781" s="103" t="s">
        <v>65</v>
      </c>
      <c r="L1781" s="143" t="n">
        <v>126</v>
      </c>
      <c r="M1781" s="89" t="n">
        <f aca="false">(D1781*F1781)*B1781</f>
        <v>0</v>
      </c>
    </row>
    <row r="1782" customFormat="false" ht="12.75" hidden="true" customHeight="false" outlineLevel="0" collapsed="false">
      <c r="A1782" s="114" t="s">
        <v>1895</v>
      </c>
      <c r="B1782" s="257"/>
      <c r="C1782" s="82" t="s">
        <v>25</v>
      </c>
      <c r="D1782" s="82" t="n">
        <v>12</v>
      </c>
      <c r="E1782" s="82" t="n">
        <v>25</v>
      </c>
      <c r="F1782" s="73" t="n">
        <v>3.44</v>
      </c>
      <c r="G1782" s="74" t="n">
        <v>585</v>
      </c>
      <c r="H1782" s="75" t="s">
        <v>101</v>
      </c>
      <c r="I1782" s="119"/>
      <c r="J1782" s="84" t="s">
        <v>1896</v>
      </c>
      <c r="K1782" s="103" t="s">
        <v>65</v>
      </c>
      <c r="L1782" s="143" t="n">
        <v>126</v>
      </c>
      <c r="M1782" s="89" t="n">
        <f aca="false">(D1782*F1782)*B1782</f>
        <v>0</v>
      </c>
    </row>
    <row r="1783" customFormat="false" ht="12.75" hidden="true" customHeight="false" outlineLevel="0" collapsed="false">
      <c r="A1783" s="90"/>
      <c r="B1783" s="84"/>
      <c r="C1783" s="91"/>
      <c r="D1783" s="83" t="n">
        <f aca="false">SUM(B1777:B1782)*1.11</f>
        <v>0</v>
      </c>
      <c r="E1783" s="91"/>
      <c r="F1783" s="93"/>
      <c r="G1783" s="74" t="n">
        <v>0</v>
      </c>
      <c r="H1783" s="94"/>
      <c r="J1783" s="258" t="s">
        <v>1897</v>
      </c>
      <c r="K1783" s="91"/>
      <c r="L1783" s="96"/>
      <c r="M1783" s="97" t="s">
        <v>4</v>
      </c>
    </row>
    <row r="1784" customFormat="false" ht="12.75" hidden="true" customHeight="false" outlineLevel="0" collapsed="false">
      <c r="A1784" s="259" t="n">
        <v>1151</v>
      </c>
      <c r="B1784" s="70"/>
      <c r="C1784" s="104" t="s">
        <v>25</v>
      </c>
      <c r="D1784" s="104" t="n">
        <v>20</v>
      </c>
      <c r="E1784" s="144" t="n">
        <v>3</v>
      </c>
      <c r="F1784" s="73" t="n">
        <v>2.85</v>
      </c>
      <c r="G1784" s="74" t="n">
        <v>485</v>
      </c>
      <c r="H1784" s="75" t="s">
        <v>101</v>
      </c>
      <c r="I1784" s="260"/>
      <c r="J1784" s="1" t="s">
        <v>1898</v>
      </c>
      <c r="K1784" s="78" t="s">
        <v>112</v>
      </c>
      <c r="L1784" s="143" t="n">
        <v>127</v>
      </c>
      <c r="M1784" s="89" t="n">
        <f aca="false">(D1784*F1784)*B1784</f>
        <v>0</v>
      </c>
    </row>
    <row r="1785" customFormat="false" ht="12.75" hidden="true" customHeight="false" outlineLevel="0" collapsed="false">
      <c r="A1785" s="230" t="n">
        <v>1152</v>
      </c>
      <c r="B1785" s="70"/>
      <c r="C1785" s="105" t="s">
        <v>25</v>
      </c>
      <c r="D1785" s="105" t="n">
        <v>20</v>
      </c>
      <c r="E1785" s="219" t="n">
        <v>3</v>
      </c>
      <c r="F1785" s="88" t="n">
        <v>2.9</v>
      </c>
      <c r="G1785" s="74" t="n">
        <v>493</v>
      </c>
      <c r="H1785" s="75" t="s">
        <v>101</v>
      </c>
      <c r="I1785" s="260"/>
      <c r="J1785" s="134" t="s">
        <v>1899</v>
      </c>
      <c r="K1785" s="103" t="s">
        <v>112</v>
      </c>
      <c r="L1785" s="143" t="n">
        <v>127</v>
      </c>
      <c r="M1785" s="89" t="n">
        <f aca="false">(D1785*F1785)*B1785</f>
        <v>0</v>
      </c>
    </row>
    <row r="1786" customFormat="false" ht="12.75" hidden="true" customHeight="false" outlineLevel="0" collapsed="false">
      <c r="A1786" s="81" t="n">
        <v>1153</v>
      </c>
      <c r="B1786" s="158"/>
      <c r="C1786" s="82" t="s">
        <v>25</v>
      </c>
      <c r="D1786" s="82" t="n">
        <v>20</v>
      </c>
      <c r="E1786" s="98" t="n">
        <v>3</v>
      </c>
      <c r="F1786" s="88" t="n">
        <v>2.98</v>
      </c>
      <c r="G1786" s="74" t="n">
        <v>507</v>
      </c>
      <c r="H1786" s="75" t="s">
        <v>101</v>
      </c>
      <c r="I1786" s="261"/>
      <c r="J1786" s="262" t="s">
        <v>1900</v>
      </c>
      <c r="K1786" s="103" t="s">
        <v>112</v>
      </c>
      <c r="L1786" s="143" t="n">
        <v>127</v>
      </c>
      <c r="M1786" s="89" t="n">
        <f aca="false">(D1786*F1786)*B1786</f>
        <v>0</v>
      </c>
    </row>
    <row r="1787" customFormat="false" ht="12.75" hidden="true" customHeight="false" outlineLevel="0" collapsed="false">
      <c r="A1787" s="259" t="n">
        <v>1154</v>
      </c>
      <c r="B1787" s="70"/>
      <c r="C1787" s="104" t="s">
        <v>25</v>
      </c>
      <c r="D1787" s="104" t="n">
        <v>20</v>
      </c>
      <c r="E1787" s="144" t="n">
        <v>3</v>
      </c>
      <c r="F1787" s="73" t="n">
        <v>2.96</v>
      </c>
      <c r="G1787" s="74" t="n">
        <v>503</v>
      </c>
      <c r="H1787" s="75" t="s">
        <v>101</v>
      </c>
      <c r="I1787" s="260"/>
      <c r="J1787" s="1" t="s">
        <v>1901</v>
      </c>
      <c r="K1787" s="78" t="s">
        <v>112</v>
      </c>
      <c r="L1787" s="143" t="n">
        <v>127</v>
      </c>
      <c r="M1787" s="80" t="n">
        <f aca="false">(D1787*F1787)*B1787</f>
        <v>0</v>
      </c>
    </row>
    <row r="1788" customFormat="false" ht="12.75" hidden="true" customHeight="false" outlineLevel="0" collapsed="false">
      <c r="A1788" s="230" t="n">
        <v>1155</v>
      </c>
      <c r="B1788" s="70"/>
      <c r="C1788" s="105" t="s">
        <v>25</v>
      </c>
      <c r="D1788" s="105" t="n">
        <v>20</v>
      </c>
      <c r="E1788" s="219" t="n">
        <v>3</v>
      </c>
      <c r="F1788" s="88" t="n">
        <v>2.96</v>
      </c>
      <c r="G1788" s="74" t="n">
        <v>503</v>
      </c>
      <c r="H1788" s="75" t="s">
        <v>101</v>
      </c>
      <c r="I1788" s="260"/>
      <c r="J1788" s="134" t="s">
        <v>1902</v>
      </c>
      <c r="K1788" s="103" t="s">
        <v>112</v>
      </c>
      <c r="L1788" s="143" t="n">
        <v>127</v>
      </c>
      <c r="M1788" s="89" t="n">
        <f aca="false">(D1788*F1788)*B1788</f>
        <v>0</v>
      </c>
    </row>
    <row r="1789" customFormat="false" ht="12.75" hidden="true" customHeight="false" outlineLevel="0" collapsed="false">
      <c r="A1789" s="230" t="n">
        <v>1156</v>
      </c>
      <c r="B1789" s="70"/>
      <c r="C1789" s="105" t="s">
        <v>25</v>
      </c>
      <c r="D1789" s="105" t="n">
        <v>20</v>
      </c>
      <c r="E1789" s="219" t="n">
        <v>3</v>
      </c>
      <c r="F1789" s="145" t="n">
        <v>2.98</v>
      </c>
      <c r="G1789" s="74" t="n">
        <v>507</v>
      </c>
      <c r="H1789" s="75" t="s">
        <v>101</v>
      </c>
      <c r="I1789" s="261"/>
      <c r="J1789" s="134" t="s">
        <v>1903</v>
      </c>
      <c r="K1789" s="147" t="s">
        <v>112</v>
      </c>
      <c r="L1789" s="143" t="n">
        <v>127</v>
      </c>
      <c r="M1789" s="89" t="n">
        <f aca="false">(D1789*F1789)*B1789</f>
        <v>0</v>
      </c>
    </row>
    <row r="1790" customFormat="false" ht="12.75" hidden="true" customHeight="false" outlineLevel="0" collapsed="false">
      <c r="A1790" s="230" t="n">
        <v>1157</v>
      </c>
      <c r="B1790" s="70"/>
      <c r="C1790" s="105" t="s">
        <v>25</v>
      </c>
      <c r="D1790" s="105" t="n">
        <v>20</v>
      </c>
      <c r="E1790" s="219" t="n">
        <v>3</v>
      </c>
      <c r="F1790" s="145" t="n">
        <v>2.96</v>
      </c>
      <c r="G1790" s="74" t="n">
        <v>503</v>
      </c>
      <c r="H1790" s="75" t="s">
        <v>101</v>
      </c>
      <c r="I1790" s="260"/>
      <c r="J1790" s="134" t="s">
        <v>1904</v>
      </c>
      <c r="K1790" s="147" t="s">
        <v>112</v>
      </c>
      <c r="L1790" s="143" t="n">
        <v>127</v>
      </c>
      <c r="M1790" s="89" t="n">
        <f aca="false">(D1790*F1790)*B1790</f>
        <v>0</v>
      </c>
    </row>
    <row r="1791" customFormat="false" ht="12.75" hidden="true" customHeight="false" outlineLevel="0" collapsed="false">
      <c r="A1791" s="90" t="s">
        <v>97</v>
      </c>
      <c r="B1791" s="84"/>
      <c r="C1791" s="91" t="s">
        <v>98</v>
      </c>
      <c r="D1791" s="83" t="n">
        <f aca="false">SUM(B1784:B1790)*0.5</f>
        <v>0</v>
      </c>
      <c r="E1791" s="91"/>
      <c r="F1791" s="93"/>
      <c r="G1791" s="74" t="n">
        <v>0</v>
      </c>
      <c r="H1791" s="94"/>
      <c r="J1791" s="258" t="s">
        <v>1905</v>
      </c>
      <c r="K1791" s="91"/>
      <c r="L1791" s="96"/>
      <c r="M1791" s="97" t="s">
        <v>4</v>
      </c>
    </row>
    <row r="1792" customFormat="false" ht="12.75" hidden="true" customHeight="false" outlineLevel="0" collapsed="false">
      <c r="A1792" s="135" t="n">
        <v>60011</v>
      </c>
      <c r="B1792" s="70"/>
      <c r="C1792" s="104" t="s">
        <v>25</v>
      </c>
      <c r="D1792" s="71" t="n">
        <v>16</v>
      </c>
      <c r="E1792" s="72" t="n">
        <v>50</v>
      </c>
      <c r="F1792" s="73" t="n">
        <v>9.56</v>
      </c>
      <c r="G1792" s="74" t="n">
        <v>1625</v>
      </c>
      <c r="H1792" s="75" t="s">
        <v>101</v>
      </c>
      <c r="I1792" s="102" t="s">
        <v>121</v>
      </c>
      <c r="J1792" s="116" t="s">
        <v>1906</v>
      </c>
      <c r="K1792" s="78" t="s">
        <v>112</v>
      </c>
      <c r="L1792" s="117" t="n">
        <v>128</v>
      </c>
      <c r="M1792" s="89" t="n">
        <f aca="false">(D1792*F1792)*B1792</f>
        <v>0</v>
      </c>
    </row>
    <row r="1793" customFormat="false" ht="12.75" hidden="true" customHeight="false" outlineLevel="0" collapsed="false">
      <c r="A1793" s="118" t="s">
        <v>1907</v>
      </c>
      <c r="B1793" s="70"/>
      <c r="C1793" s="105" t="s">
        <v>25</v>
      </c>
      <c r="D1793" s="82" t="n">
        <v>14</v>
      </c>
      <c r="E1793" s="98" t="n">
        <v>40</v>
      </c>
      <c r="F1793" s="88" t="n">
        <v>4.47</v>
      </c>
      <c r="G1793" s="74" t="n">
        <v>760</v>
      </c>
      <c r="H1793" s="75" t="s">
        <v>101</v>
      </c>
      <c r="I1793" s="102" t="s">
        <v>172</v>
      </c>
      <c r="J1793" s="116" t="s">
        <v>1908</v>
      </c>
      <c r="K1793" s="103" t="s">
        <v>65</v>
      </c>
      <c r="L1793" s="117" t="n">
        <v>128</v>
      </c>
      <c r="M1793" s="89" t="n">
        <f aca="false">(D1793*F1793)*B1793</f>
        <v>0</v>
      </c>
    </row>
    <row r="1794" customFormat="false" ht="12.75" hidden="true" customHeight="false" outlineLevel="0" collapsed="false">
      <c r="A1794" s="114" t="s">
        <v>1909</v>
      </c>
      <c r="B1794" s="70"/>
      <c r="C1794" s="105" t="s">
        <v>25</v>
      </c>
      <c r="D1794" s="82" t="n">
        <v>20</v>
      </c>
      <c r="E1794" s="98" t="n">
        <v>15</v>
      </c>
      <c r="F1794" s="88" t="n">
        <v>3.9</v>
      </c>
      <c r="G1794" s="74" t="n">
        <v>663</v>
      </c>
      <c r="H1794" s="75" t="s">
        <v>101</v>
      </c>
      <c r="I1794" s="102"/>
      <c r="J1794" s="93" t="s">
        <v>1910</v>
      </c>
      <c r="K1794" s="103" t="s">
        <v>184</v>
      </c>
      <c r="L1794" s="117" t="n">
        <v>128</v>
      </c>
      <c r="M1794" s="89" t="n">
        <f aca="false">(D1794*F1794)*B1794</f>
        <v>0</v>
      </c>
    </row>
    <row r="1795" customFormat="false" ht="12.75" hidden="true" customHeight="false" outlineLevel="0" collapsed="false">
      <c r="A1795" s="133" t="s">
        <v>1911</v>
      </c>
      <c r="B1795" s="115"/>
      <c r="C1795" s="105" t="s">
        <v>25</v>
      </c>
      <c r="D1795" s="105" t="n">
        <v>40</v>
      </c>
      <c r="E1795" s="219" t="n">
        <v>50</v>
      </c>
      <c r="F1795" s="145" t="n">
        <v>3.94</v>
      </c>
      <c r="G1795" s="74" t="n">
        <v>670</v>
      </c>
      <c r="H1795" s="75" t="s">
        <v>101</v>
      </c>
      <c r="I1795" s="263" t="s">
        <v>172</v>
      </c>
      <c r="J1795" s="134" t="s">
        <v>1912</v>
      </c>
      <c r="K1795" s="147" t="s">
        <v>78</v>
      </c>
      <c r="L1795" s="117" t="n">
        <v>128</v>
      </c>
      <c r="M1795" s="89" t="n">
        <f aca="false">(D1795*F1795)*B1795</f>
        <v>0</v>
      </c>
    </row>
    <row r="1796" customFormat="false" ht="18" hidden="true" customHeight="false" outlineLevel="0" collapsed="false">
      <c r="A1796" s="90" t="s">
        <v>97</v>
      </c>
      <c r="B1796" s="84"/>
      <c r="C1796" s="91" t="s">
        <v>98</v>
      </c>
      <c r="D1796" s="83"/>
      <c r="E1796" s="91"/>
      <c r="F1796" s="93"/>
      <c r="G1796" s="74"/>
      <c r="H1796" s="94"/>
      <c r="I1796" s="95" t="s">
        <v>1913</v>
      </c>
      <c r="J1796" s="95"/>
      <c r="K1796" s="91"/>
      <c r="L1796" s="96"/>
      <c r="M1796" s="97" t="s">
        <v>4</v>
      </c>
    </row>
    <row r="1797" customFormat="false" ht="12.75" hidden="true" customHeight="false" outlineLevel="0" collapsed="false">
      <c r="A1797" s="222"/>
      <c r="B1797" s="61"/>
      <c r="C1797" s="61"/>
      <c r="D1797" s="61"/>
      <c r="E1797" s="91"/>
      <c r="F1797" s="67"/>
      <c r="G1797" s="74" t="n">
        <v>0</v>
      </c>
      <c r="H1797" s="100"/>
      <c r="I1797" s="92"/>
      <c r="J1797" s="61" t="s">
        <v>1914</v>
      </c>
      <c r="K1797" s="91"/>
      <c r="L1797" s="96"/>
      <c r="M1797" s="97" t="s">
        <v>4</v>
      </c>
    </row>
    <row r="1798" customFormat="false" ht="12.75" hidden="true" customHeight="false" outlineLevel="0" collapsed="false">
      <c r="A1798" s="81" t="n">
        <v>61101</v>
      </c>
      <c r="B1798" s="115"/>
      <c r="C1798" s="82" t="s">
        <v>25</v>
      </c>
      <c r="D1798" s="82" t="n">
        <v>10</v>
      </c>
      <c r="E1798" s="98" t="n">
        <v>1</v>
      </c>
      <c r="F1798" s="122" t="n">
        <v>0.39</v>
      </c>
      <c r="G1798" s="74" t="n">
        <v>66</v>
      </c>
      <c r="H1798" s="75" t="s">
        <v>101</v>
      </c>
      <c r="I1798" s="103"/>
      <c r="J1798" s="93" t="s">
        <v>1915</v>
      </c>
      <c r="K1798" s="82" t="s">
        <v>1916</v>
      </c>
      <c r="L1798" s="117" t="n">
        <v>129</v>
      </c>
      <c r="M1798" s="89" t="n">
        <f aca="false">(D1798*F1798)*B1798</f>
        <v>0</v>
      </c>
    </row>
    <row r="1799" customFormat="false" ht="12.75" hidden="true" customHeight="false" outlineLevel="0" collapsed="false">
      <c r="A1799" s="81" t="n">
        <v>61102</v>
      </c>
      <c r="B1799" s="115"/>
      <c r="C1799" s="82" t="s">
        <v>25</v>
      </c>
      <c r="D1799" s="82" t="n">
        <v>10</v>
      </c>
      <c r="E1799" s="98" t="n">
        <v>1</v>
      </c>
      <c r="F1799" s="122" t="n">
        <v>0.41</v>
      </c>
      <c r="G1799" s="74" t="n">
        <v>70</v>
      </c>
      <c r="H1799" s="75" t="s">
        <v>101</v>
      </c>
      <c r="I1799" s="103"/>
      <c r="J1799" s="93" t="s">
        <v>1915</v>
      </c>
      <c r="K1799" s="82" t="s">
        <v>1917</v>
      </c>
      <c r="L1799" s="117" t="n">
        <v>129</v>
      </c>
      <c r="M1799" s="89" t="n">
        <f aca="false">(D1799*F1799)*B1799</f>
        <v>0</v>
      </c>
    </row>
    <row r="1800" s="40" customFormat="true" ht="12.75" hidden="true" customHeight="false" outlineLevel="0" collapsed="false">
      <c r="A1800" s="264" t="n">
        <v>61103</v>
      </c>
      <c r="B1800" s="115"/>
      <c r="C1800" s="198" t="s">
        <v>25</v>
      </c>
      <c r="D1800" s="265" t="n">
        <v>10</v>
      </c>
      <c r="E1800" s="194" t="n">
        <v>1</v>
      </c>
      <c r="F1800" s="122" t="n">
        <v>0.48</v>
      </c>
      <c r="G1800" s="74" t="n">
        <v>82</v>
      </c>
      <c r="H1800" s="75" t="s">
        <v>101</v>
      </c>
      <c r="I1800" s="84"/>
      <c r="J1800" s="266" t="s">
        <v>1915</v>
      </c>
      <c r="K1800" s="82" t="s">
        <v>1918</v>
      </c>
      <c r="L1800" s="117" t="n">
        <v>129</v>
      </c>
      <c r="M1800" s="89" t="n">
        <f aca="false">(D1800*F1800)*B1800</f>
        <v>0</v>
      </c>
    </row>
    <row r="1801" s="40" customFormat="true" ht="12.75" hidden="true" customHeight="false" outlineLevel="0" collapsed="false">
      <c r="A1801" s="267" t="n">
        <v>61105</v>
      </c>
      <c r="B1801" s="115"/>
      <c r="C1801" s="198" t="s">
        <v>25</v>
      </c>
      <c r="D1801" s="265" t="n">
        <v>3</v>
      </c>
      <c r="E1801" s="194" t="n">
        <v>1</v>
      </c>
      <c r="F1801" s="122" t="n">
        <v>1.62</v>
      </c>
      <c r="G1801" s="74" t="n">
        <v>275</v>
      </c>
      <c r="H1801" s="75" t="s">
        <v>101</v>
      </c>
      <c r="I1801" s="1"/>
      <c r="J1801" s="266" t="s">
        <v>1919</v>
      </c>
      <c r="K1801" s="194" t="s">
        <v>1920</v>
      </c>
      <c r="L1801" s="117" t="n">
        <v>129</v>
      </c>
      <c r="M1801" s="89" t="n">
        <f aca="false">(D1801*F1801)*B1801</f>
        <v>0</v>
      </c>
    </row>
    <row r="1802" customFormat="false" ht="12.75" hidden="true" customHeight="false" outlineLevel="0" collapsed="false">
      <c r="A1802" s="81" t="n">
        <v>61111</v>
      </c>
      <c r="B1802" s="115"/>
      <c r="C1802" s="82" t="s">
        <v>25</v>
      </c>
      <c r="D1802" s="82" t="n">
        <v>12</v>
      </c>
      <c r="E1802" s="98" t="n">
        <v>1</v>
      </c>
      <c r="F1802" s="122" t="n">
        <v>4.02</v>
      </c>
      <c r="G1802" s="74" t="n">
        <v>683</v>
      </c>
      <c r="H1802" s="75" t="s">
        <v>101</v>
      </c>
      <c r="I1802" s="103"/>
      <c r="J1802" s="93" t="s">
        <v>1921</v>
      </c>
      <c r="K1802" s="82" t="s">
        <v>1922</v>
      </c>
      <c r="L1802" s="117" t="n">
        <v>129</v>
      </c>
      <c r="M1802" s="89" t="n">
        <f aca="false">(D1802*F1802)*B1802</f>
        <v>0</v>
      </c>
    </row>
    <row r="1803" customFormat="false" ht="12.75" hidden="true" customHeight="false" outlineLevel="0" collapsed="false">
      <c r="A1803" s="60"/>
      <c r="B1803" s="81"/>
      <c r="C1803" s="91"/>
      <c r="D1803" s="268" t="n">
        <f aca="false">SUM(B1798:B1802)/4</f>
        <v>0</v>
      </c>
      <c r="E1803" s="91"/>
      <c r="F1803" s="67"/>
      <c r="G1803" s="74" t="n">
        <v>0</v>
      </c>
      <c r="H1803" s="100"/>
      <c r="I1803" s="61"/>
      <c r="J1803" s="61" t="s">
        <v>1923</v>
      </c>
      <c r="K1803" s="62"/>
      <c r="L1803" s="131"/>
      <c r="M1803" s="97" t="s">
        <v>4</v>
      </c>
    </row>
    <row r="1804" s="40" customFormat="true" ht="15" hidden="true" customHeight="true" outlineLevel="0" collapsed="false">
      <c r="A1804" s="269"/>
      <c r="B1804" s="189"/>
      <c r="C1804" s="189"/>
      <c r="D1804" s="189"/>
      <c r="E1804" s="189"/>
      <c r="F1804" s="189"/>
      <c r="G1804" s="74" t="n">
        <v>0</v>
      </c>
      <c r="H1804" s="189"/>
      <c r="I1804" s="189"/>
      <c r="J1804" s="270" t="s">
        <v>1924</v>
      </c>
      <c r="K1804" s="189"/>
      <c r="L1804" s="189"/>
      <c r="M1804" s="97" t="s">
        <v>4</v>
      </c>
    </row>
    <row r="1805" customFormat="false" ht="12.75" hidden="true" customHeight="false" outlineLevel="0" collapsed="false">
      <c r="A1805" s="81" t="n">
        <v>61201</v>
      </c>
      <c r="B1805" s="115"/>
      <c r="C1805" s="82" t="s">
        <v>25</v>
      </c>
      <c r="D1805" s="82" t="n">
        <v>1</v>
      </c>
      <c r="E1805" s="82" t="n">
        <v>1</v>
      </c>
      <c r="F1805" s="88" t="n">
        <v>25</v>
      </c>
      <c r="G1805" s="74" t="n">
        <v>4250</v>
      </c>
      <c r="H1805" s="75" t="s">
        <v>101</v>
      </c>
      <c r="I1805" s="103"/>
      <c r="J1805" s="84" t="s">
        <v>1925</v>
      </c>
      <c r="K1805" s="82"/>
      <c r="L1805" s="117" t="n">
        <v>129</v>
      </c>
      <c r="M1805" s="89" t="n">
        <f aca="false">(D1805*F1805)*B1805</f>
        <v>0</v>
      </c>
    </row>
    <row r="1806" customFormat="false" ht="12.75" hidden="true" customHeight="false" outlineLevel="0" collapsed="false">
      <c r="A1806" s="81" t="n">
        <v>61203</v>
      </c>
      <c r="B1806" s="115"/>
      <c r="C1806" s="82" t="s">
        <v>25</v>
      </c>
      <c r="D1806" s="82" t="n">
        <v>1</v>
      </c>
      <c r="E1806" s="82" t="n">
        <v>1</v>
      </c>
      <c r="F1806" s="88" t="n">
        <v>25</v>
      </c>
      <c r="G1806" s="74" t="n">
        <v>4250</v>
      </c>
      <c r="H1806" s="75" t="s">
        <v>101</v>
      </c>
      <c r="I1806" s="103"/>
      <c r="J1806" s="84" t="s">
        <v>1926</v>
      </c>
      <c r="K1806" s="82"/>
      <c r="L1806" s="117" t="n">
        <v>129</v>
      </c>
      <c r="M1806" s="89" t="n">
        <f aca="false">(D1806*F1806)*B1806</f>
        <v>0</v>
      </c>
    </row>
    <row r="1807" customFormat="false" ht="12.75" hidden="true" customHeight="false" outlineLevel="0" collapsed="false">
      <c r="A1807" s="81" t="n">
        <v>61202</v>
      </c>
      <c r="B1807" s="115"/>
      <c r="C1807" s="82" t="s">
        <v>25</v>
      </c>
      <c r="D1807" s="82" t="n">
        <v>1</v>
      </c>
      <c r="E1807" s="82" t="n">
        <v>1</v>
      </c>
      <c r="F1807" s="88" t="n">
        <v>25</v>
      </c>
      <c r="G1807" s="74" t="n">
        <v>4250</v>
      </c>
      <c r="H1807" s="75" t="s">
        <v>101</v>
      </c>
      <c r="I1807" s="103"/>
      <c r="J1807" s="84" t="s">
        <v>1927</v>
      </c>
      <c r="K1807" s="82"/>
      <c r="L1807" s="117" t="n">
        <v>129</v>
      </c>
      <c r="M1807" s="89" t="n">
        <f aca="false">(D1807*F1807)*B1807</f>
        <v>0</v>
      </c>
    </row>
    <row r="1808" s="40" customFormat="true" ht="15" hidden="true" customHeight="true" outlineLevel="0" collapsed="false">
      <c r="A1808" s="269"/>
      <c r="B1808" s="189"/>
      <c r="C1808" s="189"/>
      <c r="D1808" s="189"/>
      <c r="E1808" s="189"/>
      <c r="F1808" s="189"/>
      <c r="G1808" s="74" t="n">
        <v>0</v>
      </c>
      <c r="H1808" s="189"/>
      <c r="I1808" s="189"/>
      <c r="J1808" s="270" t="s">
        <v>1928</v>
      </c>
      <c r="K1808" s="189"/>
      <c r="L1808" s="189"/>
      <c r="M1808" s="97" t="s">
        <v>4</v>
      </c>
    </row>
    <row r="1809" customFormat="false" ht="12.75" hidden="true" customHeight="false" outlineLevel="0" collapsed="false">
      <c r="A1809" s="81" t="n">
        <v>61204</v>
      </c>
      <c r="B1809" s="115"/>
      <c r="C1809" s="82" t="s">
        <v>25</v>
      </c>
      <c r="D1809" s="82" t="n">
        <v>1</v>
      </c>
      <c r="E1809" s="82" t="n">
        <v>1</v>
      </c>
      <c r="F1809" s="88" t="n">
        <v>72.22</v>
      </c>
      <c r="G1809" s="74" t="n">
        <v>12277</v>
      </c>
      <c r="H1809" s="75" t="s">
        <v>101</v>
      </c>
      <c r="I1809" s="103"/>
      <c r="J1809" s="84" t="s">
        <v>1929</v>
      </c>
      <c r="K1809" s="82"/>
      <c r="L1809" s="117" t="n">
        <v>129</v>
      </c>
      <c r="M1809" s="89" t="n">
        <f aca="false">(D1809*F1809)*B1809</f>
        <v>0</v>
      </c>
    </row>
    <row r="1810" customFormat="false" ht="12.75" hidden="true" customHeight="false" outlineLevel="0" collapsed="false">
      <c r="A1810" s="81" t="n">
        <v>61230</v>
      </c>
      <c r="B1810" s="115"/>
      <c r="C1810" s="82" t="s">
        <v>25</v>
      </c>
      <c r="D1810" s="82" t="n">
        <v>1</v>
      </c>
      <c r="E1810" s="82" t="n">
        <v>1</v>
      </c>
      <c r="F1810" s="88" t="n">
        <v>72.22</v>
      </c>
      <c r="G1810" s="74" t="n">
        <v>12277</v>
      </c>
      <c r="H1810" s="75" t="s">
        <v>101</v>
      </c>
      <c r="I1810" s="103"/>
      <c r="J1810" s="84" t="s">
        <v>1930</v>
      </c>
      <c r="K1810" s="82"/>
      <c r="L1810" s="117" t="n">
        <v>129</v>
      </c>
      <c r="M1810" s="89" t="n">
        <f aca="false">(D1810*F1810)*B1810</f>
        <v>0</v>
      </c>
    </row>
    <row r="1811" customFormat="false" ht="12.75" hidden="true" customHeight="false" outlineLevel="0" collapsed="false">
      <c r="A1811" s="81" t="n">
        <v>61207</v>
      </c>
      <c r="B1811" s="115"/>
      <c r="C1811" s="82" t="s">
        <v>25</v>
      </c>
      <c r="D1811" s="82" t="n">
        <v>1</v>
      </c>
      <c r="E1811" s="82" t="n">
        <v>1</v>
      </c>
      <c r="F1811" s="88" t="n">
        <v>72.22</v>
      </c>
      <c r="G1811" s="74" t="n">
        <v>12277</v>
      </c>
      <c r="H1811" s="75" t="s">
        <v>101</v>
      </c>
      <c r="I1811" s="103"/>
      <c r="J1811" s="84" t="s">
        <v>1931</v>
      </c>
      <c r="K1811" s="82"/>
      <c r="L1811" s="117" t="n">
        <v>129</v>
      </c>
      <c r="M1811" s="89" t="n">
        <f aca="false">(D1811*F1811)*B1811</f>
        <v>0</v>
      </c>
    </row>
    <row r="1812" s="40" customFormat="true" ht="15" hidden="true" customHeight="true" outlineLevel="0" collapsed="false">
      <c r="A1812" s="269"/>
      <c r="B1812" s="189"/>
      <c r="C1812" s="189"/>
      <c r="D1812" s="189"/>
      <c r="E1812" s="189"/>
      <c r="F1812" s="189"/>
      <c r="G1812" s="74" t="n">
        <v>0</v>
      </c>
      <c r="H1812" s="189"/>
      <c r="I1812" s="189"/>
      <c r="J1812" s="270" t="s">
        <v>1932</v>
      </c>
      <c r="K1812" s="189"/>
      <c r="L1812" s="189"/>
      <c r="M1812" s="97" t="s">
        <v>4</v>
      </c>
    </row>
    <row r="1813" customFormat="false" ht="12.75" hidden="true" customHeight="false" outlineLevel="0" collapsed="false">
      <c r="A1813" s="81" t="n">
        <v>61205</v>
      </c>
      <c r="B1813" s="115"/>
      <c r="C1813" s="82" t="s">
        <v>25</v>
      </c>
      <c r="D1813" s="82" t="n">
        <v>1</v>
      </c>
      <c r="E1813" s="82" t="n">
        <v>1</v>
      </c>
      <c r="F1813" s="88" t="n">
        <v>155.54</v>
      </c>
      <c r="G1813" s="74" t="n">
        <v>26442</v>
      </c>
      <c r="H1813" s="75" t="s">
        <v>101</v>
      </c>
      <c r="I1813" s="103"/>
      <c r="J1813" s="84" t="s">
        <v>1933</v>
      </c>
      <c r="K1813" s="82"/>
      <c r="L1813" s="117" t="n">
        <v>129</v>
      </c>
      <c r="M1813" s="89" t="n">
        <f aca="false">(D1813*F1813)*B1813</f>
        <v>0</v>
      </c>
    </row>
    <row r="1814" customFormat="false" ht="12.75" hidden="true" customHeight="false" outlineLevel="0" collapsed="false">
      <c r="A1814" s="81" t="n">
        <v>61231</v>
      </c>
      <c r="B1814" s="115"/>
      <c r="C1814" s="82" t="s">
        <v>25</v>
      </c>
      <c r="D1814" s="82" t="n">
        <v>1</v>
      </c>
      <c r="E1814" s="82" t="n">
        <v>1</v>
      </c>
      <c r="F1814" s="88" t="n">
        <v>155.54</v>
      </c>
      <c r="G1814" s="74" t="n">
        <v>26442</v>
      </c>
      <c r="H1814" s="75" t="s">
        <v>101</v>
      </c>
      <c r="I1814" s="103"/>
      <c r="J1814" s="84" t="s">
        <v>1934</v>
      </c>
      <c r="K1814" s="82"/>
      <c r="L1814" s="117" t="n">
        <v>129</v>
      </c>
      <c r="M1814" s="89" t="n">
        <f aca="false">(D1814*F1814)*B1814</f>
        <v>0</v>
      </c>
    </row>
    <row r="1815" customFormat="false" ht="12.75" hidden="true" customHeight="false" outlineLevel="0" collapsed="false">
      <c r="A1815" s="81" t="n">
        <v>61208</v>
      </c>
      <c r="B1815" s="115"/>
      <c r="C1815" s="82" t="s">
        <v>25</v>
      </c>
      <c r="D1815" s="82" t="n">
        <v>1</v>
      </c>
      <c r="E1815" s="82" t="n">
        <v>1</v>
      </c>
      <c r="F1815" s="88" t="n">
        <v>155.54</v>
      </c>
      <c r="G1815" s="74" t="n">
        <v>26442</v>
      </c>
      <c r="H1815" s="75" t="s">
        <v>101</v>
      </c>
      <c r="I1815" s="103"/>
      <c r="J1815" s="84" t="s">
        <v>1935</v>
      </c>
      <c r="K1815" s="82"/>
      <c r="L1815" s="117" t="n">
        <v>129</v>
      </c>
      <c r="M1815" s="89" t="n">
        <f aca="false">(D1815*F1815)*B1815</f>
        <v>0</v>
      </c>
    </row>
    <row r="1816" s="40" customFormat="true" ht="15" hidden="true" customHeight="true" outlineLevel="0" collapsed="false">
      <c r="A1816" s="269"/>
      <c r="B1816" s="189"/>
      <c r="C1816" s="189"/>
      <c r="D1816" s="189"/>
      <c r="E1816" s="189"/>
      <c r="F1816" s="189"/>
      <c r="G1816" s="74" t="n">
        <v>0</v>
      </c>
      <c r="H1816" s="189"/>
      <c r="I1816" s="189"/>
      <c r="J1816" s="270" t="s">
        <v>1936</v>
      </c>
      <c r="K1816" s="189"/>
      <c r="L1816" s="189"/>
      <c r="M1816" s="97" t="s">
        <v>4</v>
      </c>
    </row>
    <row r="1817" customFormat="false" ht="12.75" hidden="true" customHeight="false" outlineLevel="0" collapsed="false">
      <c r="A1817" s="81" t="n">
        <v>61206</v>
      </c>
      <c r="B1817" s="115"/>
      <c r="C1817" s="82" t="s">
        <v>25</v>
      </c>
      <c r="D1817" s="82" t="n">
        <v>1</v>
      </c>
      <c r="E1817" s="82" t="n">
        <v>1</v>
      </c>
      <c r="F1817" s="88" t="n">
        <v>261.09</v>
      </c>
      <c r="G1817" s="74" t="n">
        <v>44385</v>
      </c>
      <c r="H1817" s="75" t="s">
        <v>101</v>
      </c>
      <c r="I1817" s="103"/>
      <c r="J1817" s="84" t="s">
        <v>1937</v>
      </c>
      <c r="K1817" s="82"/>
      <c r="L1817" s="117" t="n">
        <v>129</v>
      </c>
      <c r="M1817" s="89" t="n">
        <f aca="false">(D1817*F1817)*B1817</f>
        <v>0</v>
      </c>
    </row>
    <row r="1818" customFormat="false" ht="12.75" hidden="true" customHeight="false" outlineLevel="0" collapsed="false">
      <c r="A1818" s="81" t="n">
        <v>61232</v>
      </c>
      <c r="B1818" s="115"/>
      <c r="C1818" s="82" t="s">
        <v>25</v>
      </c>
      <c r="D1818" s="82" t="n">
        <v>1</v>
      </c>
      <c r="E1818" s="82" t="n">
        <v>1</v>
      </c>
      <c r="F1818" s="88" t="n">
        <v>261.09</v>
      </c>
      <c r="G1818" s="74" t="n">
        <v>44385</v>
      </c>
      <c r="H1818" s="75" t="s">
        <v>101</v>
      </c>
      <c r="I1818" s="103"/>
      <c r="J1818" s="84" t="s">
        <v>1938</v>
      </c>
      <c r="K1818" s="82"/>
      <c r="L1818" s="117" t="n">
        <v>129</v>
      </c>
      <c r="M1818" s="89" t="n">
        <f aca="false">(D1818*F1818)*B1818</f>
        <v>0</v>
      </c>
    </row>
    <row r="1819" customFormat="false" ht="12.75" hidden="true" customHeight="false" outlineLevel="0" collapsed="false">
      <c r="A1819" s="81" t="n">
        <v>61209</v>
      </c>
      <c r="B1819" s="115"/>
      <c r="C1819" s="82" t="s">
        <v>25</v>
      </c>
      <c r="D1819" s="82" t="n">
        <v>1</v>
      </c>
      <c r="E1819" s="82" t="n">
        <v>1</v>
      </c>
      <c r="F1819" s="88" t="n">
        <v>261.09</v>
      </c>
      <c r="G1819" s="74" t="n">
        <v>44385</v>
      </c>
      <c r="H1819" s="75" t="s">
        <v>101</v>
      </c>
      <c r="I1819" s="103"/>
      <c r="J1819" s="84" t="s">
        <v>1939</v>
      </c>
      <c r="K1819" s="82"/>
      <c r="L1819" s="117" t="n">
        <v>129</v>
      </c>
      <c r="M1819" s="89" t="n">
        <f aca="false">(D1819*F1819)*B1819</f>
        <v>0</v>
      </c>
    </row>
    <row r="1820" customFormat="false" ht="12.75" hidden="true" customHeight="false" outlineLevel="0" collapsed="false">
      <c r="A1820" s="90"/>
      <c r="B1820" s="90"/>
      <c r="C1820" s="91"/>
      <c r="D1820" s="91"/>
      <c r="E1820" s="91"/>
      <c r="F1820" s="88"/>
      <c r="G1820" s="74" t="n">
        <v>0</v>
      </c>
      <c r="H1820" s="130"/>
      <c r="I1820" s="103"/>
      <c r="J1820" s="61" t="s">
        <v>1940</v>
      </c>
      <c r="K1820" s="82"/>
      <c r="L1820" s="96"/>
      <c r="M1820" s="97" t="s">
        <v>4</v>
      </c>
    </row>
    <row r="1821" customFormat="false" ht="12.75" hidden="true" customHeight="false" outlineLevel="0" collapsed="false">
      <c r="A1821" s="81" t="n">
        <v>61113</v>
      </c>
      <c r="B1821" s="115"/>
      <c r="C1821" s="82" t="s">
        <v>25</v>
      </c>
      <c r="D1821" s="82" t="n">
        <v>5000</v>
      </c>
      <c r="E1821" s="82" t="n">
        <v>1</v>
      </c>
      <c r="F1821" s="88" t="n">
        <v>0.09</v>
      </c>
      <c r="G1821" s="74" t="n">
        <v>15</v>
      </c>
      <c r="H1821" s="75" t="s">
        <v>101</v>
      </c>
      <c r="I1821" s="102" t="s">
        <v>1941</v>
      </c>
      <c r="J1821" s="84" t="s">
        <v>1942</v>
      </c>
      <c r="K1821" s="82"/>
      <c r="L1821" s="143" t="n">
        <v>130</v>
      </c>
      <c r="M1821" s="89" t="n">
        <f aca="false">(D1821*F1821)*B1821</f>
        <v>0</v>
      </c>
    </row>
    <row r="1822" customFormat="false" ht="12.75" hidden="true" customHeight="false" outlineLevel="0" collapsed="false">
      <c r="A1822" s="81" t="n">
        <v>61116</v>
      </c>
      <c r="B1822" s="115"/>
      <c r="C1822" s="82" t="s">
        <v>25</v>
      </c>
      <c r="D1822" s="82" t="n">
        <v>3000</v>
      </c>
      <c r="E1822" s="82" t="n">
        <v>1</v>
      </c>
      <c r="F1822" s="88" t="n">
        <v>0.09</v>
      </c>
      <c r="G1822" s="74" t="n">
        <v>15</v>
      </c>
      <c r="H1822" s="75" t="s">
        <v>101</v>
      </c>
      <c r="I1822" s="102" t="s">
        <v>1943</v>
      </c>
      <c r="J1822" s="84" t="s">
        <v>1944</v>
      </c>
      <c r="K1822" s="82"/>
      <c r="L1822" s="143" t="n">
        <v>130</v>
      </c>
      <c r="M1822" s="89" t="n">
        <f aca="false">(D1822*F1822)*B1822</f>
        <v>0</v>
      </c>
    </row>
    <row r="1823" customFormat="false" ht="12.75" hidden="true" customHeight="false" outlineLevel="0" collapsed="false">
      <c r="A1823" s="222"/>
      <c r="B1823" s="61"/>
      <c r="C1823" s="131"/>
      <c r="D1823" s="268" t="n">
        <f aca="false">SUM(B1821:B1822)</f>
        <v>0</v>
      </c>
      <c r="E1823" s="91"/>
      <c r="F1823" s="67"/>
      <c r="G1823" s="74" t="n">
        <v>0</v>
      </c>
      <c r="H1823" s="100"/>
      <c r="I1823" s="92"/>
      <c r="J1823" s="61" t="s">
        <v>1945</v>
      </c>
      <c r="K1823" s="91"/>
      <c r="L1823" s="96"/>
      <c r="M1823" s="97" t="s">
        <v>4</v>
      </c>
    </row>
    <row r="1824" s="40" customFormat="true" ht="12.75" hidden="true" customHeight="false" outlineLevel="0" collapsed="false">
      <c r="A1824" s="267" t="n">
        <v>61120</v>
      </c>
      <c r="B1824" s="115"/>
      <c r="C1824" s="198" t="s">
        <v>25</v>
      </c>
      <c r="D1824" s="265" t="n">
        <v>12</v>
      </c>
      <c r="E1824" s="194" t="n">
        <v>1</v>
      </c>
      <c r="F1824" s="122" t="n">
        <v>5.79</v>
      </c>
      <c r="G1824" s="74" t="n">
        <v>984</v>
      </c>
      <c r="H1824" s="75" t="s">
        <v>101</v>
      </c>
      <c r="I1824" s="84"/>
      <c r="J1824" s="266" t="s">
        <v>1946</v>
      </c>
      <c r="K1824" s="194"/>
      <c r="L1824" s="143" t="n">
        <v>130</v>
      </c>
      <c r="M1824" s="89" t="n">
        <f aca="false">(D1824*F1824)*B1824</f>
        <v>0</v>
      </c>
    </row>
    <row r="1825" s="40" customFormat="true" ht="12.75" hidden="true" customHeight="false" outlineLevel="0" collapsed="false">
      <c r="A1825" s="267" t="n">
        <v>61121</v>
      </c>
      <c r="B1825" s="115"/>
      <c r="C1825" s="198" t="s">
        <v>25</v>
      </c>
      <c r="D1825" s="265" t="n">
        <v>12</v>
      </c>
      <c r="E1825" s="194" t="n">
        <v>1</v>
      </c>
      <c r="F1825" s="122" t="n">
        <v>1.9</v>
      </c>
      <c r="G1825" s="74" t="n">
        <v>323</v>
      </c>
      <c r="H1825" s="75" t="s">
        <v>101</v>
      </c>
      <c r="I1825" s="84"/>
      <c r="J1825" s="266" t="s">
        <v>1947</v>
      </c>
      <c r="K1825" s="194"/>
      <c r="L1825" s="143" t="n">
        <v>130</v>
      </c>
      <c r="M1825" s="89" t="n">
        <f aca="false">(D1825*F1825)*B1825</f>
        <v>0</v>
      </c>
    </row>
    <row r="1826" s="40" customFormat="true" ht="12.75" hidden="true" customHeight="false" outlineLevel="0" collapsed="false">
      <c r="A1826" s="267" t="n">
        <v>61123</v>
      </c>
      <c r="B1826" s="115"/>
      <c r="C1826" s="198" t="s">
        <v>25</v>
      </c>
      <c r="D1826" s="265" t="n">
        <v>12</v>
      </c>
      <c r="E1826" s="194" t="n">
        <v>1</v>
      </c>
      <c r="F1826" s="122" t="n">
        <v>1.9</v>
      </c>
      <c r="G1826" s="74" t="n">
        <v>323</v>
      </c>
      <c r="H1826" s="75" t="s">
        <v>101</v>
      </c>
      <c r="I1826" s="84"/>
      <c r="J1826" s="266" t="s">
        <v>1948</v>
      </c>
      <c r="K1826" s="194"/>
      <c r="L1826" s="143" t="n">
        <v>130</v>
      </c>
      <c r="M1826" s="89" t="n">
        <f aca="false">(D1826*F1826)*B1826</f>
        <v>0</v>
      </c>
    </row>
    <row r="1827" s="40" customFormat="true" ht="12.75" hidden="true" customHeight="false" outlineLevel="0" collapsed="false">
      <c r="A1827" s="267" t="n">
        <v>61124</v>
      </c>
      <c r="B1827" s="115"/>
      <c r="C1827" s="198" t="s">
        <v>25</v>
      </c>
      <c r="D1827" s="265" t="n">
        <v>12</v>
      </c>
      <c r="E1827" s="194" t="n">
        <v>1</v>
      </c>
      <c r="F1827" s="122" t="n">
        <v>1.43</v>
      </c>
      <c r="G1827" s="74" t="n">
        <v>243</v>
      </c>
      <c r="H1827" s="75" t="s">
        <v>101</v>
      </c>
      <c r="I1827" s="84"/>
      <c r="J1827" s="266" t="s">
        <v>1949</v>
      </c>
      <c r="K1827" s="194"/>
      <c r="L1827" s="143" t="n">
        <v>130</v>
      </c>
      <c r="M1827" s="89" t="n">
        <f aca="false">(D1827*F1827)*B1827</f>
        <v>0</v>
      </c>
    </row>
    <row r="1828" s="40" customFormat="true" ht="12.75" hidden="true" customHeight="false" outlineLevel="0" collapsed="false">
      <c r="A1828" s="267" t="n">
        <v>61129</v>
      </c>
      <c r="B1828" s="115"/>
      <c r="C1828" s="198" t="s">
        <v>25</v>
      </c>
      <c r="D1828" s="265" t="n">
        <v>3</v>
      </c>
      <c r="E1828" s="194" t="n">
        <v>1</v>
      </c>
      <c r="F1828" s="122" t="n">
        <v>11.55</v>
      </c>
      <c r="G1828" s="74" t="n">
        <v>1964</v>
      </c>
      <c r="H1828" s="75" t="s">
        <v>101</v>
      </c>
      <c r="I1828" s="84"/>
      <c r="J1828" s="266" t="s">
        <v>1950</v>
      </c>
      <c r="K1828" s="194"/>
      <c r="L1828" s="143" t="n">
        <v>130</v>
      </c>
      <c r="M1828" s="89" t="n">
        <f aca="false">(D1828*F1828)*B1828</f>
        <v>0</v>
      </c>
    </row>
    <row r="1829" s="40" customFormat="true" ht="12.75" hidden="true" customHeight="false" outlineLevel="0" collapsed="false">
      <c r="A1829" s="267" t="n">
        <v>61130</v>
      </c>
      <c r="B1829" s="115"/>
      <c r="C1829" s="198" t="s">
        <v>25</v>
      </c>
      <c r="D1829" s="265" t="n">
        <v>3</v>
      </c>
      <c r="E1829" s="194" t="n">
        <v>1</v>
      </c>
      <c r="F1829" s="122" t="n">
        <v>11.84</v>
      </c>
      <c r="G1829" s="74" t="n">
        <v>2013</v>
      </c>
      <c r="H1829" s="75" t="s">
        <v>101</v>
      </c>
      <c r="I1829" s="84"/>
      <c r="J1829" s="266" t="s">
        <v>1951</v>
      </c>
      <c r="K1829" s="194"/>
      <c r="L1829" s="143" t="n">
        <v>130</v>
      </c>
      <c r="M1829" s="89" t="n">
        <f aca="false">(D1829*F1829)*B1829</f>
        <v>0</v>
      </c>
    </row>
    <row r="1830" s="40" customFormat="true" ht="12.75" hidden="true" customHeight="false" outlineLevel="0" collapsed="false">
      <c r="A1830" s="267" t="n">
        <v>61131</v>
      </c>
      <c r="B1830" s="115"/>
      <c r="C1830" s="198" t="s">
        <v>25</v>
      </c>
      <c r="D1830" s="265" t="n">
        <v>12</v>
      </c>
      <c r="E1830" s="194" t="n">
        <v>1</v>
      </c>
      <c r="F1830" s="122" t="n">
        <v>6.36</v>
      </c>
      <c r="G1830" s="74" t="n">
        <v>1081</v>
      </c>
      <c r="H1830" s="75" t="s">
        <v>101</v>
      </c>
      <c r="I1830" s="84"/>
      <c r="J1830" s="266" t="s">
        <v>1952</v>
      </c>
      <c r="K1830" s="194"/>
      <c r="L1830" s="143" t="n">
        <v>130</v>
      </c>
      <c r="M1830" s="89" t="n">
        <f aca="false">(D1830*F1830)*B1830</f>
        <v>0</v>
      </c>
    </row>
    <row r="1831" s="40" customFormat="true" ht="12.75" hidden="true" customHeight="false" outlineLevel="0" collapsed="false">
      <c r="A1831" s="267" t="n">
        <v>61132</v>
      </c>
      <c r="B1831" s="115"/>
      <c r="C1831" s="198" t="s">
        <v>25</v>
      </c>
      <c r="D1831" s="265" t="n">
        <v>12</v>
      </c>
      <c r="E1831" s="194" t="n">
        <v>1</v>
      </c>
      <c r="F1831" s="122" t="n">
        <v>4.02</v>
      </c>
      <c r="G1831" s="74" t="n">
        <v>683</v>
      </c>
      <c r="H1831" s="75" t="s">
        <v>101</v>
      </c>
      <c r="I1831" s="84"/>
      <c r="J1831" s="266" t="s">
        <v>1953</v>
      </c>
      <c r="K1831" s="194"/>
      <c r="L1831" s="143" t="n">
        <v>130</v>
      </c>
      <c r="M1831" s="89" t="n">
        <f aca="false">(D1831*F1831)*B1831</f>
        <v>0</v>
      </c>
    </row>
    <row r="1832" s="40" customFormat="true" ht="12.75" hidden="true" customHeight="false" outlineLevel="0" collapsed="false">
      <c r="A1832" s="267" t="n">
        <v>61133</v>
      </c>
      <c r="B1832" s="115"/>
      <c r="C1832" s="198" t="s">
        <v>25</v>
      </c>
      <c r="D1832" s="265" t="n">
        <v>12</v>
      </c>
      <c r="E1832" s="194" t="n">
        <v>1</v>
      </c>
      <c r="F1832" s="122" t="n">
        <v>1.9</v>
      </c>
      <c r="G1832" s="74" t="n">
        <v>323</v>
      </c>
      <c r="H1832" s="75" t="s">
        <v>101</v>
      </c>
      <c r="I1832" s="84"/>
      <c r="J1832" s="266" t="s">
        <v>1954</v>
      </c>
      <c r="K1832" s="194"/>
      <c r="L1832" s="143" t="n">
        <v>130</v>
      </c>
      <c r="M1832" s="89" t="n">
        <f aca="false">(D1832*F1832)*B1832</f>
        <v>0</v>
      </c>
    </row>
    <row r="1833" s="40" customFormat="true" ht="12.75" hidden="true" customHeight="false" outlineLevel="0" collapsed="false">
      <c r="A1833" s="267" t="n">
        <v>61134</v>
      </c>
      <c r="B1833" s="115"/>
      <c r="C1833" s="198" t="s">
        <v>25</v>
      </c>
      <c r="D1833" s="265" t="n">
        <v>5</v>
      </c>
      <c r="E1833" s="194" t="n">
        <v>1</v>
      </c>
      <c r="F1833" s="122" t="n">
        <v>17.7</v>
      </c>
      <c r="G1833" s="74" t="n">
        <v>3009</v>
      </c>
      <c r="H1833" s="75" t="s">
        <v>101</v>
      </c>
      <c r="I1833" s="84"/>
      <c r="J1833" s="266" t="s">
        <v>1955</v>
      </c>
      <c r="K1833" s="194"/>
      <c r="L1833" s="143" t="n">
        <v>130</v>
      </c>
      <c r="M1833" s="89" t="n">
        <f aca="false">(D1833*F1833)*B1833</f>
        <v>0</v>
      </c>
    </row>
    <row r="1834" s="40" customFormat="true" ht="12.75" hidden="true" customHeight="false" outlineLevel="0" collapsed="false">
      <c r="A1834" s="267" t="n">
        <v>61135</v>
      </c>
      <c r="B1834" s="115"/>
      <c r="C1834" s="198" t="s">
        <v>25</v>
      </c>
      <c r="D1834" s="265" t="n">
        <v>3</v>
      </c>
      <c r="E1834" s="194" t="n">
        <v>1</v>
      </c>
      <c r="F1834" s="122" t="n">
        <v>11.01</v>
      </c>
      <c r="G1834" s="74" t="n">
        <v>1872</v>
      </c>
      <c r="H1834" s="75" t="s">
        <v>101</v>
      </c>
      <c r="I1834" s="84"/>
      <c r="J1834" s="266" t="s">
        <v>1956</v>
      </c>
      <c r="K1834" s="194"/>
      <c r="L1834" s="143" t="n">
        <v>131</v>
      </c>
      <c r="M1834" s="89" t="n">
        <f aca="false">(D1834*F1834)*B1834</f>
        <v>0</v>
      </c>
    </row>
    <row r="1835" s="40" customFormat="true" ht="12.75" hidden="true" customHeight="false" outlineLevel="0" collapsed="false">
      <c r="A1835" s="267" t="n">
        <v>61136</v>
      </c>
      <c r="B1835" s="115"/>
      <c r="C1835" s="198" t="s">
        <v>25</v>
      </c>
      <c r="D1835" s="265" t="n">
        <v>12</v>
      </c>
      <c r="E1835" s="194" t="n">
        <v>1</v>
      </c>
      <c r="F1835" s="122" t="n">
        <v>5.45</v>
      </c>
      <c r="G1835" s="74" t="n">
        <v>927</v>
      </c>
      <c r="H1835" s="75" t="s">
        <v>101</v>
      </c>
      <c r="I1835" s="84"/>
      <c r="J1835" s="266" t="s">
        <v>1957</v>
      </c>
      <c r="K1835" s="194"/>
      <c r="L1835" s="143" t="n">
        <v>131</v>
      </c>
      <c r="M1835" s="89" t="n">
        <f aca="false">(D1835*F1835)*B1835</f>
        <v>0</v>
      </c>
    </row>
    <row r="1836" s="40" customFormat="true" ht="12.75" hidden="true" customHeight="false" outlineLevel="0" collapsed="false">
      <c r="A1836" s="267" t="n">
        <v>61137</v>
      </c>
      <c r="B1836" s="115"/>
      <c r="C1836" s="198" t="s">
        <v>25</v>
      </c>
      <c r="D1836" s="265" t="n">
        <v>12</v>
      </c>
      <c r="E1836" s="194" t="n">
        <v>1</v>
      </c>
      <c r="F1836" s="122" t="n">
        <v>2.89</v>
      </c>
      <c r="G1836" s="74" t="n">
        <v>491</v>
      </c>
      <c r="H1836" s="75" t="s">
        <v>101</v>
      </c>
      <c r="I1836" s="84"/>
      <c r="J1836" s="266" t="s">
        <v>1958</v>
      </c>
      <c r="K1836" s="194"/>
      <c r="L1836" s="143" t="n">
        <v>131</v>
      </c>
      <c r="M1836" s="89" t="n">
        <f aca="false">(D1836*F1836)*B1836</f>
        <v>0</v>
      </c>
    </row>
    <row r="1837" s="40" customFormat="true" ht="12.75" hidden="true" customHeight="false" outlineLevel="0" collapsed="false">
      <c r="A1837" s="267" t="n">
        <v>61138</v>
      </c>
      <c r="B1837" s="115"/>
      <c r="C1837" s="198" t="s">
        <v>25</v>
      </c>
      <c r="D1837" s="265" t="n">
        <v>12</v>
      </c>
      <c r="E1837" s="194" t="n">
        <v>1</v>
      </c>
      <c r="F1837" s="122" t="n">
        <v>4.5</v>
      </c>
      <c r="G1837" s="74" t="n">
        <v>765</v>
      </c>
      <c r="H1837" s="75" t="s">
        <v>101</v>
      </c>
      <c r="I1837" s="84"/>
      <c r="J1837" s="266" t="s">
        <v>1959</v>
      </c>
      <c r="K1837" s="194"/>
      <c r="L1837" s="143" t="n">
        <v>131</v>
      </c>
      <c r="M1837" s="89" t="n">
        <f aca="false">(D1837*F1837)*B1837</f>
        <v>0</v>
      </c>
    </row>
    <row r="1838" s="40" customFormat="true" ht="12.75" hidden="true" customHeight="false" outlineLevel="0" collapsed="false">
      <c r="A1838" s="267" t="n">
        <v>61139</v>
      </c>
      <c r="B1838" s="115"/>
      <c r="C1838" s="198" t="s">
        <v>25</v>
      </c>
      <c r="D1838" s="265" t="n">
        <v>3</v>
      </c>
      <c r="E1838" s="194" t="n">
        <v>1</v>
      </c>
      <c r="F1838" s="122" t="n">
        <v>20.91</v>
      </c>
      <c r="G1838" s="74" t="n">
        <v>3555</v>
      </c>
      <c r="H1838" s="75" t="s">
        <v>101</v>
      </c>
      <c r="I1838" s="84"/>
      <c r="J1838" s="266" t="s">
        <v>1960</v>
      </c>
      <c r="K1838" s="194"/>
      <c r="L1838" s="143" t="n">
        <v>131</v>
      </c>
      <c r="M1838" s="89" t="n">
        <f aca="false">(D1838*F1838)*B1838</f>
        <v>0</v>
      </c>
    </row>
    <row r="1839" s="40" customFormat="true" ht="12.75" hidden="true" customHeight="false" outlineLevel="0" collapsed="false">
      <c r="A1839" s="267" t="n">
        <v>61140</v>
      </c>
      <c r="B1839" s="115"/>
      <c r="C1839" s="198" t="s">
        <v>25</v>
      </c>
      <c r="D1839" s="265" t="n">
        <v>3</v>
      </c>
      <c r="E1839" s="194" t="n">
        <v>1</v>
      </c>
      <c r="F1839" s="122" t="n">
        <v>6.3</v>
      </c>
      <c r="G1839" s="74" t="n">
        <v>1071</v>
      </c>
      <c r="H1839" s="75" t="s">
        <v>101</v>
      </c>
      <c r="I1839" s="84"/>
      <c r="J1839" s="266" t="s">
        <v>1961</v>
      </c>
      <c r="K1839" s="194"/>
      <c r="L1839" s="143" t="n">
        <v>131</v>
      </c>
      <c r="M1839" s="89" t="n">
        <f aca="false">(D1839*F1839)*B1839</f>
        <v>0</v>
      </c>
    </row>
    <row r="1840" s="40" customFormat="true" ht="12.75" hidden="true" customHeight="false" outlineLevel="0" collapsed="false">
      <c r="A1840" s="267" t="n">
        <v>61141</v>
      </c>
      <c r="B1840" s="115"/>
      <c r="C1840" s="198" t="s">
        <v>25</v>
      </c>
      <c r="D1840" s="265" t="n">
        <v>12</v>
      </c>
      <c r="E1840" s="194" t="n">
        <v>1</v>
      </c>
      <c r="F1840" s="122" t="n">
        <v>4.08</v>
      </c>
      <c r="G1840" s="74" t="n">
        <v>694</v>
      </c>
      <c r="H1840" s="75" t="s">
        <v>101</v>
      </c>
      <c r="I1840" s="84"/>
      <c r="J1840" s="266" t="s">
        <v>1962</v>
      </c>
      <c r="K1840" s="194"/>
      <c r="L1840" s="143" t="n">
        <v>131</v>
      </c>
      <c r="M1840" s="89" t="n">
        <f aca="false">(D1840*F1840)*B1840</f>
        <v>0</v>
      </c>
    </row>
    <row r="1841" s="40" customFormat="true" ht="12.75" hidden="true" customHeight="false" outlineLevel="0" collapsed="false">
      <c r="A1841" s="267" t="n">
        <v>61142</v>
      </c>
      <c r="B1841" s="115"/>
      <c r="C1841" s="198" t="s">
        <v>25</v>
      </c>
      <c r="D1841" s="265" t="n">
        <v>12</v>
      </c>
      <c r="E1841" s="194" t="n">
        <v>1</v>
      </c>
      <c r="F1841" s="122" t="n">
        <v>2.26</v>
      </c>
      <c r="G1841" s="74" t="n">
        <v>384</v>
      </c>
      <c r="H1841" s="75" t="s">
        <v>101</v>
      </c>
      <c r="I1841" s="84"/>
      <c r="J1841" s="266" t="s">
        <v>1963</v>
      </c>
      <c r="K1841" s="194"/>
      <c r="L1841" s="143" t="n">
        <v>131</v>
      </c>
      <c r="M1841" s="89" t="n">
        <f aca="false">(D1841*F1841)*B1841</f>
        <v>0</v>
      </c>
    </row>
    <row r="1842" s="40" customFormat="true" ht="12.75" hidden="true" customHeight="false" outlineLevel="0" collapsed="false">
      <c r="A1842" s="267" t="n">
        <v>61143</v>
      </c>
      <c r="B1842" s="115"/>
      <c r="C1842" s="198" t="s">
        <v>25</v>
      </c>
      <c r="D1842" s="265" t="n">
        <v>3</v>
      </c>
      <c r="E1842" s="194" t="n">
        <v>1</v>
      </c>
      <c r="F1842" s="122" t="n">
        <v>3.4</v>
      </c>
      <c r="G1842" s="74" t="n">
        <v>578</v>
      </c>
      <c r="H1842" s="75" t="s">
        <v>101</v>
      </c>
      <c r="I1842" s="84"/>
      <c r="J1842" s="266" t="s">
        <v>1964</v>
      </c>
      <c r="K1842" s="194"/>
      <c r="L1842" s="143" t="n">
        <v>131</v>
      </c>
      <c r="M1842" s="89" t="n">
        <f aca="false">(D1842*F1842)*B1842</f>
        <v>0</v>
      </c>
    </row>
    <row r="1843" s="40" customFormat="true" ht="12.75" hidden="true" customHeight="false" outlineLevel="0" collapsed="false">
      <c r="A1843" s="267" t="n">
        <v>61144</v>
      </c>
      <c r="B1843" s="115"/>
      <c r="C1843" s="198" t="s">
        <v>25</v>
      </c>
      <c r="D1843" s="265" t="n">
        <v>3</v>
      </c>
      <c r="E1843" s="194" t="n">
        <v>1</v>
      </c>
      <c r="F1843" s="122" t="n">
        <v>4.84</v>
      </c>
      <c r="G1843" s="74" t="n">
        <v>823</v>
      </c>
      <c r="H1843" s="75" t="s">
        <v>101</v>
      </c>
      <c r="I1843" s="84"/>
      <c r="J1843" s="266" t="s">
        <v>1965</v>
      </c>
      <c r="K1843" s="194"/>
      <c r="L1843" s="143" t="n">
        <v>131</v>
      </c>
      <c r="M1843" s="89" t="n">
        <f aca="false">(D1843*F1843)*B1843</f>
        <v>0</v>
      </c>
    </row>
    <row r="1844" customFormat="false" ht="12.75" hidden="true" customHeight="false" outlineLevel="0" collapsed="false">
      <c r="A1844" s="60"/>
      <c r="B1844" s="81"/>
      <c r="C1844" s="91"/>
      <c r="D1844" s="268" t="n">
        <f aca="false">SUM(B1824:B1843)/4</f>
        <v>0</v>
      </c>
      <c r="E1844" s="91"/>
      <c r="F1844" s="67"/>
      <c r="G1844" s="74" t="n">
        <v>0</v>
      </c>
      <c r="H1844" s="100"/>
      <c r="I1844" s="61"/>
      <c r="J1844" s="61" t="s">
        <v>1966</v>
      </c>
      <c r="K1844" s="62"/>
      <c r="L1844" s="131"/>
      <c r="M1844" s="97" t="s">
        <v>4</v>
      </c>
    </row>
    <row r="1845" customFormat="false" ht="12.75" hidden="true" customHeight="false" outlineLevel="0" collapsed="false">
      <c r="A1845" s="81" t="n">
        <v>66006</v>
      </c>
      <c r="B1845" s="115"/>
      <c r="C1845" s="82" t="s">
        <v>25</v>
      </c>
      <c r="D1845" s="82" t="n">
        <v>1</v>
      </c>
      <c r="E1845" s="82" t="n">
        <v>1</v>
      </c>
      <c r="F1845" s="240" t="n">
        <v>36.28</v>
      </c>
      <c r="G1845" s="74" t="n">
        <v>6168</v>
      </c>
      <c r="H1845" s="75" t="s">
        <v>101</v>
      </c>
      <c r="I1845" s="260"/>
      <c r="J1845" s="84" t="s">
        <v>1967</v>
      </c>
      <c r="K1845" s="82"/>
      <c r="L1845" s="143" t="n">
        <v>132</v>
      </c>
      <c r="M1845" s="89" t="n">
        <f aca="false">(D1845*F1845)*B1845</f>
        <v>0</v>
      </c>
    </row>
    <row r="1846" customFormat="false" ht="12.75" hidden="true" customHeight="false" outlineLevel="0" collapsed="false">
      <c r="A1846" s="81" t="n">
        <v>66002</v>
      </c>
      <c r="B1846" s="115"/>
      <c r="C1846" s="82" t="s">
        <v>25</v>
      </c>
      <c r="D1846" s="82" t="n">
        <v>1</v>
      </c>
      <c r="E1846" s="82" t="n">
        <v>1</v>
      </c>
      <c r="F1846" s="240" t="n">
        <v>46.25</v>
      </c>
      <c r="G1846" s="74" t="n">
        <v>7863</v>
      </c>
      <c r="H1846" s="75" t="s">
        <v>101</v>
      </c>
      <c r="I1846" s="260"/>
      <c r="J1846" s="84" t="s">
        <v>1968</v>
      </c>
      <c r="K1846" s="82"/>
      <c r="L1846" s="143" t="n">
        <v>132</v>
      </c>
      <c r="M1846" s="89" t="n">
        <f aca="false">(D1846*F1846)*B1846</f>
        <v>0</v>
      </c>
    </row>
    <row r="1847" customFormat="false" ht="12.75" hidden="true" customHeight="false" outlineLevel="0" collapsed="false">
      <c r="A1847" s="81" t="n">
        <v>66007</v>
      </c>
      <c r="B1847" s="115"/>
      <c r="C1847" s="82" t="s">
        <v>25</v>
      </c>
      <c r="D1847" s="82" t="n">
        <v>1</v>
      </c>
      <c r="E1847" s="82" t="n">
        <v>1</v>
      </c>
      <c r="F1847" s="240" t="n">
        <v>88.55</v>
      </c>
      <c r="G1847" s="74" t="n">
        <v>15054</v>
      </c>
      <c r="H1847" s="75" t="s">
        <v>101</v>
      </c>
      <c r="I1847" s="260"/>
      <c r="J1847" s="84" t="s">
        <v>1969</v>
      </c>
      <c r="K1847" s="82"/>
      <c r="L1847" s="143" t="n">
        <v>132</v>
      </c>
      <c r="M1847" s="89" t="n">
        <f aca="false">(D1847*F1847)*B1847</f>
        <v>0</v>
      </c>
    </row>
    <row r="1848" customFormat="false" ht="12.75" hidden="true" customHeight="false" outlineLevel="0" collapsed="false">
      <c r="A1848" s="81" t="n">
        <v>66003</v>
      </c>
      <c r="B1848" s="115"/>
      <c r="C1848" s="82" t="s">
        <v>25</v>
      </c>
      <c r="D1848" s="82" t="n">
        <v>1</v>
      </c>
      <c r="E1848" s="82" t="n">
        <v>1</v>
      </c>
      <c r="F1848" s="240" t="n">
        <v>33.4</v>
      </c>
      <c r="G1848" s="74" t="n">
        <v>5678</v>
      </c>
      <c r="H1848" s="75" t="s">
        <v>101</v>
      </c>
      <c r="I1848" s="260"/>
      <c r="J1848" s="84" t="s">
        <v>1970</v>
      </c>
      <c r="K1848" s="82"/>
      <c r="L1848" s="143" t="n">
        <v>132</v>
      </c>
      <c r="M1848" s="89" t="n">
        <f aca="false">(D1848*F1848)*B1848</f>
        <v>0</v>
      </c>
    </row>
    <row r="1849" customFormat="false" ht="12.75" hidden="true" customHeight="false" outlineLevel="0" collapsed="false">
      <c r="A1849" s="81" t="n">
        <v>66008</v>
      </c>
      <c r="B1849" s="115"/>
      <c r="C1849" s="82" t="s">
        <v>25</v>
      </c>
      <c r="D1849" s="82" t="n">
        <v>1</v>
      </c>
      <c r="E1849" s="82" t="n">
        <v>1</v>
      </c>
      <c r="F1849" s="240" t="n">
        <v>62.4</v>
      </c>
      <c r="G1849" s="74" t="n">
        <v>10608</v>
      </c>
      <c r="H1849" s="75" t="s">
        <v>101</v>
      </c>
      <c r="I1849" s="260"/>
      <c r="J1849" s="84" t="s">
        <v>1971</v>
      </c>
      <c r="K1849" s="82"/>
      <c r="L1849" s="143" t="n">
        <v>132</v>
      </c>
      <c r="M1849" s="89" t="n">
        <f aca="false">(D1849*F1849)*B1849</f>
        <v>0</v>
      </c>
    </row>
    <row r="1850" customFormat="false" ht="12.75" hidden="true" customHeight="false" outlineLevel="0" collapsed="false">
      <c r="A1850" s="81" t="n">
        <v>66009</v>
      </c>
      <c r="B1850" s="115"/>
      <c r="C1850" s="82" t="s">
        <v>25</v>
      </c>
      <c r="D1850" s="82" t="n">
        <v>1</v>
      </c>
      <c r="E1850" s="82" t="n">
        <v>1</v>
      </c>
      <c r="F1850" s="240" t="n">
        <v>10.97</v>
      </c>
      <c r="G1850" s="74" t="n">
        <v>1865</v>
      </c>
      <c r="H1850" s="75" t="s">
        <v>101</v>
      </c>
      <c r="I1850" s="260"/>
      <c r="J1850" s="84" t="s">
        <v>1972</v>
      </c>
      <c r="K1850" s="82"/>
      <c r="L1850" s="143" t="n">
        <v>132</v>
      </c>
      <c r="M1850" s="89" t="n">
        <f aca="false">(D1850*F1850)*B1850</f>
        <v>0</v>
      </c>
    </row>
    <row r="1851" customFormat="false" ht="12.75" hidden="true" customHeight="false" outlineLevel="0" collapsed="false">
      <c r="A1851" s="81" t="n">
        <v>66011</v>
      </c>
      <c r="B1851" s="115"/>
      <c r="C1851" s="82" t="s">
        <v>25</v>
      </c>
      <c r="D1851" s="82" t="n">
        <v>1</v>
      </c>
      <c r="E1851" s="82" t="n">
        <v>1</v>
      </c>
      <c r="F1851" s="240" t="n">
        <v>35.3</v>
      </c>
      <c r="G1851" s="74" t="n">
        <v>6001</v>
      </c>
      <c r="H1851" s="75" t="s">
        <v>101</v>
      </c>
      <c r="I1851" s="260"/>
      <c r="J1851" s="84" t="s">
        <v>1973</v>
      </c>
      <c r="K1851" s="82"/>
      <c r="L1851" s="143" t="n">
        <v>132</v>
      </c>
      <c r="M1851" s="89" t="n">
        <f aca="false">(D1851*F1851)*B1851</f>
        <v>0</v>
      </c>
    </row>
    <row r="1852" customFormat="false" ht="12.75" hidden="true" customHeight="false" outlineLevel="0" collapsed="false">
      <c r="A1852" s="81" t="n">
        <v>66012</v>
      </c>
      <c r="B1852" s="115"/>
      <c r="C1852" s="82" t="s">
        <v>25</v>
      </c>
      <c r="D1852" s="82" t="n">
        <v>1</v>
      </c>
      <c r="E1852" s="82" t="n">
        <v>1</v>
      </c>
      <c r="F1852" s="240" t="n">
        <v>45.3</v>
      </c>
      <c r="G1852" s="74" t="n">
        <v>7701</v>
      </c>
      <c r="H1852" s="75" t="s">
        <v>101</v>
      </c>
      <c r="I1852" s="260"/>
      <c r="J1852" s="84" t="s">
        <v>1974</v>
      </c>
      <c r="K1852" s="82"/>
      <c r="L1852" s="143" t="n">
        <v>132</v>
      </c>
      <c r="M1852" s="89" t="n">
        <f aca="false">(D1852*F1852)*B1852</f>
        <v>0</v>
      </c>
    </row>
    <row r="1853" customFormat="false" ht="12.75" hidden="true" customHeight="false" outlineLevel="0" collapsed="false">
      <c r="A1853" s="81" t="n">
        <v>66015</v>
      </c>
      <c r="B1853" s="115"/>
      <c r="C1853" s="82" t="s">
        <v>25</v>
      </c>
      <c r="D1853" s="82" t="n">
        <v>1</v>
      </c>
      <c r="E1853" s="82" t="n">
        <v>1</v>
      </c>
      <c r="F1853" s="240" t="n">
        <v>34.25</v>
      </c>
      <c r="G1853" s="74" t="n">
        <v>5823</v>
      </c>
      <c r="H1853" s="75" t="s">
        <v>101</v>
      </c>
      <c r="I1853" s="260"/>
      <c r="J1853" s="84" t="s">
        <v>1975</v>
      </c>
      <c r="K1853" s="82"/>
      <c r="L1853" s="143" t="n">
        <v>132</v>
      </c>
      <c r="M1853" s="89" t="n">
        <f aca="false">(D1853*F1853)*B1853</f>
        <v>0</v>
      </c>
    </row>
    <row r="1854" customFormat="false" ht="12.75" hidden="true" customHeight="false" outlineLevel="0" collapsed="false">
      <c r="A1854" s="81" t="n">
        <v>66016</v>
      </c>
      <c r="B1854" s="115"/>
      <c r="C1854" s="82" t="s">
        <v>25</v>
      </c>
      <c r="D1854" s="82" t="n">
        <v>1</v>
      </c>
      <c r="E1854" s="82" t="n">
        <v>1</v>
      </c>
      <c r="F1854" s="240" t="n">
        <v>28.88</v>
      </c>
      <c r="G1854" s="74" t="n">
        <v>4910</v>
      </c>
      <c r="H1854" s="75" t="s">
        <v>101</v>
      </c>
      <c r="I1854" s="260"/>
      <c r="J1854" s="84" t="s">
        <v>1976</v>
      </c>
      <c r="K1854" s="82"/>
      <c r="L1854" s="143" t="n">
        <v>132</v>
      </c>
      <c r="M1854" s="89" t="n">
        <f aca="false">(D1854*F1854)*B1854</f>
        <v>0</v>
      </c>
    </row>
    <row r="1855" customFormat="false" ht="18" hidden="true" customHeight="false" outlineLevel="0" collapsed="false">
      <c r="A1855" s="60"/>
      <c r="B1855" s="61"/>
      <c r="C1855" s="62"/>
      <c r="D1855" s="179" t="n">
        <f aca="false">(B1845*4)+(B1846*7)+(B1847*10)+(B1848*3.5)+(B1849*10)+(B1850*1)+(B1853*5.88)+(B1854*2.4)+(B1851*4)+(B1852*10)</f>
        <v>0</v>
      </c>
      <c r="E1855" s="61"/>
      <c r="F1855" s="63"/>
      <c r="G1855" s="64"/>
      <c r="H1855" s="65"/>
      <c r="I1855" s="93"/>
      <c r="J1855" s="66"/>
      <c r="K1855" s="61"/>
      <c r="L1855" s="67"/>
      <c r="M1855" s="68" t="s">
        <v>4</v>
      </c>
    </row>
    <row r="1856" customFormat="false" ht="12.75" hidden="false" customHeight="false" outlineLevel="0" collapsed="false">
      <c r="A1856" s="271"/>
      <c r="B1856" s="149"/>
      <c r="C1856" s="272"/>
      <c r="D1856" s="273"/>
      <c r="E1856" s="272"/>
      <c r="G1856" s="274"/>
      <c r="I1856" s="275"/>
      <c r="J1856" s="276"/>
      <c r="K1856" s="272"/>
      <c r="L1856" s="277"/>
      <c r="M1856" s="278" t="s">
        <v>4</v>
      </c>
    </row>
    <row r="1857" customFormat="false" ht="12.75" hidden="false" customHeight="false" outlineLevel="0" collapsed="false">
      <c r="A1857" s="279"/>
      <c r="B1857" s="280"/>
      <c r="C1857" s="281"/>
      <c r="D1857" s="282"/>
      <c r="E1857" s="272"/>
      <c r="G1857" s="274"/>
      <c r="I1857" s="275"/>
      <c r="J1857" s="276"/>
      <c r="K1857" s="272"/>
      <c r="L1857" s="277"/>
      <c r="M1857" s="278" t="s">
        <v>4</v>
      </c>
    </row>
    <row r="1858" customFormat="false" ht="12.75" hidden="true" customHeight="false" outlineLevel="0" collapsed="false">
      <c r="A1858" s="283"/>
      <c r="B1858" s="280"/>
      <c r="C1858" s="281"/>
      <c r="D1858" s="282"/>
      <c r="E1858" s="272"/>
      <c r="I1858" s="275"/>
      <c r="J1858" s="276"/>
      <c r="K1858" s="272"/>
      <c r="L1858" s="278" t="s">
        <v>1977</v>
      </c>
      <c r="M1858" s="284" t="n">
        <f aca="false">SUM(M12:M1854)</f>
        <v>0</v>
      </c>
    </row>
    <row r="1859" customFormat="false" ht="12.75" hidden="true" customHeight="false" outlineLevel="0" collapsed="false">
      <c r="A1859" s="283"/>
      <c r="B1859" s="280"/>
      <c r="C1859" s="281"/>
      <c r="D1859" s="282"/>
      <c r="E1859" s="272"/>
      <c r="I1859" s="275"/>
      <c r="J1859" s="276"/>
      <c r="K1859" s="272"/>
      <c r="L1859" s="278" t="s">
        <v>1978</v>
      </c>
      <c r="M1859" s="285" t="n">
        <f aca="false">IF(M1858&lt;3000,(M1858*15%),"")</f>
        <v>0</v>
      </c>
    </row>
    <row r="1860" customFormat="false" ht="12.75" hidden="true" customHeight="false" outlineLevel="0" collapsed="false">
      <c r="A1860" s="286"/>
      <c r="B1860" s="280"/>
      <c r="C1860" s="281"/>
      <c r="D1860" s="282"/>
      <c r="E1860" s="272"/>
      <c r="I1860" s="275"/>
      <c r="J1860" s="276"/>
      <c r="K1860" s="272"/>
      <c r="L1860" s="278" t="s">
        <v>1979</v>
      </c>
      <c r="M1860" s="287" t="n">
        <f aca="false">SUM(M1858:M1859)</f>
        <v>0</v>
      </c>
    </row>
    <row r="1861" customFormat="false" ht="12.75" hidden="true" customHeight="false" outlineLevel="0" collapsed="false">
      <c r="A1861" s="286"/>
      <c r="B1861" s="280"/>
      <c r="C1861" s="281"/>
      <c r="D1861" s="282"/>
      <c r="E1861" s="272"/>
      <c r="I1861" s="275"/>
      <c r="J1861" s="276"/>
      <c r="K1861" s="272"/>
      <c r="L1861" s="288"/>
      <c r="M1861" s="278" t="s">
        <v>4</v>
      </c>
    </row>
    <row r="1862" customFormat="false" ht="12.75" hidden="true" customHeight="false" outlineLevel="0" collapsed="false">
      <c r="A1862" s="283"/>
      <c r="B1862" s="280"/>
      <c r="C1862" s="281"/>
      <c r="D1862" s="282"/>
      <c r="E1862" s="272"/>
      <c r="I1862" s="275"/>
      <c r="J1862" s="276"/>
      <c r="K1862" s="272"/>
      <c r="L1862" s="278" t="s">
        <v>1980</v>
      </c>
      <c r="M1862" s="277" t="n">
        <f aca="false">(D43+D48+D51+D659+D731+D784+D827+D905+D958+D1011+D1019+D1443+D1563+D1572+D1695+D1718+D1740+D1751+D1746+D1754+D1758+D1763+D1766+D1776+D1783+D1791+D1796+D1803+D1823+D1844+D1855)/50</f>
        <v>0</v>
      </c>
    </row>
    <row r="1863" s="40" customFormat="true" ht="12.75" hidden="true" customHeight="false" outlineLevel="0" collapsed="false">
      <c r="A1863" s="283"/>
      <c r="B1863" s="289"/>
      <c r="C1863" s="290"/>
      <c r="D1863" s="291"/>
      <c r="E1863" s="19"/>
      <c r="F1863" s="292"/>
      <c r="G1863" s="2"/>
      <c r="H1863" s="293"/>
      <c r="I1863" s="22"/>
      <c r="J1863" s="22"/>
      <c r="K1863" s="292"/>
      <c r="L1863" s="278" t="s">
        <v>1981</v>
      </c>
      <c r="M1863" s="294" t="s">
        <v>4</v>
      </c>
    </row>
    <row r="1864" s="40" customFormat="true" ht="12.75" hidden="true" customHeight="false" outlineLevel="0" collapsed="false">
      <c r="A1864" s="295"/>
      <c r="B1864" s="289"/>
      <c r="C1864" s="290"/>
      <c r="D1864" s="291"/>
      <c r="E1864" s="19"/>
      <c r="F1864" s="292"/>
      <c r="G1864" s="2"/>
      <c r="H1864" s="293"/>
      <c r="I1864" s="22"/>
      <c r="J1864" s="22"/>
      <c r="K1864" s="292"/>
      <c r="M1864" s="294" t="s">
        <v>4</v>
      </c>
    </row>
    <row r="1865" s="40" customFormat="true" ht="15" hidden="false" customHeight="false" outlineLevel="0" collapsed="false">
      <c r="A1865" s="296"/>
      <c r="B1865" s="297"/>
      <c r="C1865" s="286"/>
      <c r="D1865" s="298"/>
      <c r="E1865" s="16"/>
      <c r="F1865" s="18"/>
      <c r="G1865" s="299"/>
      <c r="H1865" s="300"/>
      <c r="I1865" s="19"/>
      <c r="K1865" s="22"/>
      <c r="L1865" s="301" t="s">
        <v>1982</v>
      </c>
      <c r="M1865" s="294" t="s">
        <v>4</v>
      </c>
    </row>
    <row r="1866" s="40" customFormat="true" ht="12.75" hidden="false" customHeight="false" outlineLevel="0" collapsed="false">
      <c r="A1866" s="302"/>
      <c r="B1866" s="303"/>
      <c r="C1866" s="304"/>
      <c r="D1866" s="286"/>
      <c r="F1866" s="18"/>
      <c r="G1866" s="299"/>
      <c r="H1866" s="300"/>
      <c r="I1866" s="19"/>
      <c r="K1866" s="22"/>
      <c r="L1866" s="292"/>
      <c r="M1866" s="294" t="s">
        <v>4</v>
      </c>
    </row>
    <row r="1867" s="40" customFormat="true" ht="12.75" hidden="false" customHeight="false" outlineLevel="0" collapsed="false">
      <c r="A1867" s="302"/>
      <c r="B1867" s="303"/>
      <c r="C1867" s="304"/>
      <c r="D1867" s="286"/>
      <c r="F1867" s="16"/>
      <c r="G1867" s="20"/>
      <c r="H1867" s="305"/>
      <c r="I1867" s="306"/>
      <c r="J1867" s="36"/>
      <c r="K1867" s="307"/>
      <c r="L1867" s="292"/>
      <c r="M1867" s="308" t="s">
        <v>4</v>
      </c>
    </row>
    <row r="1868" s="40" customFormat="true" ht="12.75" hidden="false" customHeight="false" outlineLevel="0" collapsed="false">
      <c r="A1868" s="309"/>
      <c r="B1868" s="309"/>
      <c r="C1868" s="309"/>
      <c r="D1868" s="309"/>
      <c r="E1868" s="310" t="s">
        <v>1983</v>
      </c>
      <c r="G1868" s="311" t="s">
        <v>1984</v>
      </c>
      <c r="H1868" s="312" t="s">
        <v>1985</v>
      </c>
      <c r="I1868" s="124"/>
      <c r="J1868" s="124"/>
      <c r="K1868" s="313"/>
      <c r="L1868" s="314"/>
      <c r="M1868" s="308" t="s">
        <v>4</v>
      </c>
    </row>
    <row r="1869" s="40" customFormat="true" ht="12.75" hidden="false" customHeight="false" outlineLevel="0" collapsed="false">
      <c r="A1869" s="315"/>
      <c r="B1869" s="303"/>
      <c r="C1869" s="316"/>
      <c r="D1869" s="297"/>
      <c r="E1869" s="317" t="s">
        <v>1986</v>
      </c>
      <c r="G1869" s="318" t="s">
        <v>1987</v>
      </c>
      <c r="H1869" s="319" t="s">
        <v>1988</v>
      </c>
      <c r="I1869" s="320"/>
      <c r="J1869" s="321"/>
      <c r="K1869" s="322"/>
      <c r="L1869" s="323"/>
      <c r="M1869" s="308" t="s">
        <v>4</v>
      </c>
    </row>
    <row r="1870" s="40" customFormat="true" ht="12.75" hidden="false" customHeight="false" outlineLevel="0" collapsed="false">
      <c r="A1870" s="302"/>
      <c r="B1870" s="297"/>
      <c r="C1870" s="304"/>
      <c r="D1870" s="286"/>
      <c r="E1870" s="324" t="s">
        <v>1989</v>
      </c>
      <c r="G1870" s="325" t="s">
        <v>1990</v>
      </c>
      <c r="H1870" s="326" t="s">
        <v>1991</v>
      </c>
      <c r="I1870" s="327"/>
      <c r="J1870" s="321"/>
      <c r="K1870" s="322"/>
      <c r="L1870" s="323"/>
      <c r="M1870" s="308" t="s">
        <v>4</v>
      </c>
    </row>
    <row r="1871" s="40" customFormat="true" ht="12.75" hidden="false" customHeight="false" outlineLevel="0" collapsed="false">
      <c r="A1871" s="302"/>
      <c r="B1871" s="303"/>
      <c r="C1871" s="304"/>
      <c r="D1871" s="286"/>
      <c r="E1871" s="328" t="s">
        <v>1992</v>
      </c>
      <c r="G1871" s="329" t="s">
        <v>1993</v>
      </c>
      <c r="H1871" s="330" t="s">
        <v>1994</v>
      </c>
      <c r="I1871" s="331"/>
      <c r="J1871" s="332"/>
      <c r="K1871" s="322"/>
      <c r="L1871" s="323"/>
      <c r="M1871" s="308" t="s">
        <v>4</v>
      </c>
    </row>
    <row r="1872" s="40" customFormat="true" ht="12.75" hidden="true" customHeight="false" outlineLevel="0" collapsed="false">
      <c r="A1872" s="309"/>
      <c r="B1872" s="309"/>
      <c r="C1872" s="309"/>
      <c r="D1872" s="309"/>
      <c r="E1872" s="1"/>
      <c r="F1872" s="1"/>
      <c r="G1872" s="2"/>
      <c r="H1872" s="1"/>
      <c r="I1872" s="1"/>
      <c r="J1872" s="1"/>
      <c r="K1872" s="1"/>
      <c r="L1872" s="1"/>
      <c r="M1872" s="308" t="s">
        <v>4</v>
      </c>
    </row>
    <row r="1873" customFormat="false" ht="12.75" hidden="true" customHeight="false" outlineLevel="0" collapsed="false">
      <c r="A1873" s="315"/>
      <c r="B1873" s="297"/>
      <c r="C1873" s="297"/>
      <c r="D1873" s="297"/>
      <c r="H1873" s="1"/>
      <c r="M1873" s="308" t="s">
        <v>4</v>
      </c>
    </row>
    <row r="1874" customFormat="false" ht="12.75" hidden="true" customHeight="false" outlineLevel="0" collapsed="false">
      <c r="A1874" s="302"/>
      <c r="B1874" s="297"/>
      <c r="C1874" s="298"/>
      <c r="D1874" s="286"/>
      <c r="M1874" s="308" t="s">
        <v>4</v>
      </c>
    </row>
    <row r="1875" customFormat="false" ht="12.75" hidden="true" customHeight="false" outlineLevel="0" collapsed="false">
      <c r="A1875" s="316"/>
      <c r="B1875" s="316"/>
      <c r="C1875" s="316"/>
      <c r="D1875" s="316"/>
      <c r="M1875" s="308" t="s">
        <v>4</v>
      </c>
    </row>
    <row r="1876" customFormat="false" ht="15" hidden="true" customHeight="false" outlineLevel="0" collapsed="false">
      <c r="A1876" s="316"/>
      <c r="B1876" s="316"/>
      <c r="C1876" s="316"/>
      <c r="D1876" s="316"/>
      <c r="E1876" s="333"/>
      <c r="M1876" s="308" t="s">
        <v>4</v>
      </c>
    </row>
    <row r="1877" customFormat="false" ht="15" hidden="true" customHeight="false" outlineLevel="0" collapsed="false">
      <c r="A1877" s="316"/>
      <c r="B1877" s="316"/>
      <c r="C1877" s="316"/>
      <c r="D1877" s="316"/>
      <c r="E1877" s="333"/>
      <c r="M1877" s="308" t="s">
        <v>4</v>
      </c>
    </row>
    <row r="1878" customFormat="false" ht="12.75" hidden="true" customHeight="false" outlineLevel="0" collapsed="false">
      <c r="A1878" s="316"/>
      <c r="B1878" s="316"/>
      <c r="C1878" s="316"/>
      <c r="D1878" s="316"/>
    </row>
    <row r="1879" customFormat="false" ht="12.75" hidden="true" customHeight="false" outlineLevel="0" collapsed="false">
      <c r="A1879" s="283"/>
      <c r="B1879" s="316"/>
      <c r="C1879" s="316"/>
      <c r="D1879" s="316"/>
    </row>
    <row r="1880" customFormat="false" ht="12.75" hidden="true" customHeight="false" outlineLevel="0" collapsed="false">
      <c r="A1880" s="280"/>
      <c r="B1880" s="280"/>
      <c r="C1880" s="281"/>
      <c r="D1880" s="281"/>
      <c r="E1880" s="334" t="n">
        <v>10</v>
      </c>
      <c r="F1880" s="155" t="s">
        <v>1995</v>
      </c>
      <c r="G1880" s="74" t="n">
        <v>1</v>
      </c>
      <c r="H1880" s="75" t="s">
        <v>26</v>
      </c>
      <c r="I1880" s="82"/>
      <c r="J1880" s="141" t="s">
        <v>1996</v>
      </c>
      <c r="K1880" s="103" t="s">
        <v>776</v>
      </c>
      <c r="L1880" s="143" t="n">
        <v>36</v>
      </c>
    </row>
    <row r="1881" customFormat="false" ht="12.75" hidden="true" customHeight="false" outlineLevel="0" collapsed="false">
      <c r="A1881" s="280"/>
      <c r="B1881" s="280"/>
      <c r="C1881" s="281"/>
      <c r="D1881" s="281"/>
      <c r="E1881" s="334" t="n">
        <v>1</v>
      </c>
      <c r="F1881" s="155" t="s">
        <v>1995</v>
      </c>
      <c r="G1881" s="74" t="n">
        <v>1</v>
      </c>
      <c r="H1881" s="75" t="s">
        <v>26</v>
      </c>
      <c r="I1881" s="82" t="s">
        <v>40</v>
      </c>
      <c r="J1881" s="141" t="s">
        <v>1997</v>
      </c>
      <c r="K1881" s="103" t="s">
        <v>92</v>
      </c>
      <c r="L1881" s="117" t="n">
        <v>41</v>
      </c>
    </row>
    <row r="1882" customFormat="false" ht="12.75" hidden="true" customHeight="false" outlineLevel="0" collapsed="false">
      <c r="A1882" s="280"/>
      <c r="B1882" s="280"/>
      <c r="C1882" s="281"/>
      <c r="D1882" s="281"/>
      <c r="E1882" s="334" t="n">
        <v>1</v>
      </c>
      <c r="F1882" s="155" t="s">
        <v>1995</v>
      </c>
      <c r="G1882" s="74" t="n">
        <v>1</v>
      </c>
      <c r="H1882" s="75" t="s">
        <v>26</v>
      </c>
      <c r="I1882" s="82" t="s">
        <v>40</v>
      </c>
      <c r="J1882" s="141" t="s">
        <v>619</v>
      </c>
      <c r="K1882" s="103" t="s">
        <v>92</v>
      </c>
      <c r="L1882" s="117" t="n">
        <v>41</v>
      </c>
    </row>
    <row r="1883" customFormat="false" ht="12.75" hidden="true" customHeight="false" outlineLevel="0" collapsed="false">
      <c r="A1883" s="280"/>
      <c r="B1883" s="280"/>
      <c r="C1883" s="281"/>
      <c r="D1883" s="281"/>
      <c r="E1883" s="334" t="n">
        <v>1</v>
      </c>
      <c r="F1883" s="155" t="s">
        <v>1995</v>
      </c>
      <c r="G1883" s="74" t="n">
        <v>1</v>
      </c>
      <c r="H1883" s="75" t="s">
        <v>26</v>
      </c>
      <c r="I1883" s="82" t="s">
        <v>40</v>
      </c>
      <c r="J1883" s="141" t="s">
        <v>1998</v>
      </c>
      <c r="K1883" s="103" t="s">
        <v>92</v>
      </c>
      <c r="L1883" s="117" t="n">
        <v>41</v>
      </c>
    </row>
    <row r="1884" customFormat="false" ht="12.75" hidden="true" customHeight="false" outlineLevel="0" collapsed="false">
      <c r="A1884" s="280"/>
      <c r="B1884" s="280"/>
      <c r="C1884" s="281"/>
      <c r="D1884" s="281"/>
      <c r="E1884" s="91" t="n">
        <v>150</v>
      </c>
      <c r="F1884" s="155" t="s">
        <v>1995</v>
      </c>
      <c r="G1884" s="74" t="n">
        <v>1</v>
      </c>
      <c r="H1884" s="75" t="s">
        <v>919</v>
      </c>
      <c r="I1884" s="119"/>
      <c r="J1884" s="93" t="s">
        <v>1999</v>
      </c>
      <c r="K1884" s="103" t="s">
        <v>776</v>
      </c>
      <c r="L1884" s="117" t="n">
        <v>98</v>
      </c>
    </row>
    <row r="1885" customFormat="false" ht="12.75" hidden="true" customHeight="false" outlineLevel="0" collapsed="false">
      <c r="A1885" s="316"/>
      <c r="B1885" s="316"/>
      <c r="C1885" s="316"/>
      <c r="D1885" s="316"/>
    </row>
    <row r="1886" customFormat="false" ht="12.75" hidden="true" customHeight="false" outlineLevel="0" collapsed="false">
      <c r="A1886" s="316"/>
      <c r="B1886" s="316"/>
      <c r="C1886" s="316"/>
      <c r="D1886" s="316"/>
    </row>
    <row r="1887" customFormat="false" ht="12.75" hidden="true" customHeight="false" outlineLevel="0" collapsed="false">
      <c r="A1887" s="316"/>
      <c r="B1887" s="316"/>
      <c r="C1887" s="316"/>
      <c r="D1887" s="316"/>
    </row>
    <row r="1889" customFormat="false" ht="12.75" hidden="true" customHeight="false" outlineLevel="0" collapsed="false">
      <c r="J1889" s="335" t="s">
        <v>2000</v>
      </c>
    </row>
    <row r="1890" customFormat="false" ht="15.75" hidden="true" customHeight="false" outlineLevel="0" collapsed="false">
      <c r="J1890" s="336" t="n">
        <v>100000</v>
      </c>
      <c r="K1890" s="337" t="s">
        <v>2001</v>
      </c>
    </row>
    <row r="1891" customFormat="false" ht="15.75" hidden="true" customHeight="false" outlineLevel="0" collapsed="false">
      <c r="J1891" s="336" t="n">
        <v>250000</v>
      </c>
      <c r="K1891" s="337" t="n">
        <v>0.05</v>
      </c>
    </row>
    <row r="1892" customFormat="false" ht="15.75" hidden="true" customHeight="false" outlineLevel="0" collapsed="false">
      <c r="J1892" s="336" t="n">
        <v>500000</v>
      </c>
      <c r="K1892" s="337" t="n">
        <v>0.07</v>
      </c>
    </row>
    <row r="1893" customFormat="false" ht="15.75" hidden="true" customHeight="false" outlineLevel="0" collapsed="false">
      <c r="J1893" s="336" t="n">
        <v>1000000</v>
      </c>
      <c r="K1893" s="337" t="n">
        <v>0.1</v>
      </c>
    </row>
    <row r="1894" customFormat="false" ht="15.75" hidden="true" customHeight="false" outlineLevel="0" collapsed="false">
      <c r="J1894" s="336" t="n">
        <v>2000000</v>
      </c>
      <c r="K1894" s="337" t="n">
        <v>0.15</v>
      </c>
    </row>
    <row r="1895" customFormat="false" ht="15.75" hidden="true" customHeight="false" outlineLevel="0" collapsed="false">
      <c r="J1895" s="336" t="n">
        <v>3000000</v>
      </c>
      <c r="K1895" s="337" t="n">
        <v>0.2</v>
      </c>
    </row>
    <row r="1900" customFormat="false" ht="12.8" hidden="false" customHeight="false" outlineLevel="0" collapsed="false">
      <c r="A1900" s="338" t="s">
        <v>2002</v>
      </c>
      <c r="B1900" s="271"/>
      <c r="C1900" s="271"/>
      <c r="D1900" s="271"/>
      <c r="E1900" s="271"/>
      <c r="F1900" s="271"/>
      <c r="G1900" s="339"/>
      <c r="H1900" s="271"/>
      <c r="I1900" s="271"/>
    </row>
    <row r="1901" customFormat="false" ht="12.8" hidden="false" customHeight="false" outlineLevel="0" collapsed="false">
      <c r="A1901" s="338" t="s">
        <v>2003</v>
      </c>
      <c r="B1901" s="271"/>
      <c r="C1901" s="271"/>
      <c r="D1901" s="271"/>
      <c r="E1901" s="271"/>
      <c r="F1901" s="271"/>
      <c r="G1901" s="339"/>
      <c r="H1901" s="271"/>
      <c r="I1901" s="271"/>
    </row>
    <row r="1902" customFormat="false" ht="12.8" hidden="false" customHeight="false" outlineLevel="0" collapsed="false">
      <c r="A1902" s="338" t="s">
        <v>2004</v>
      </c>
      <c r="B1902" s="271"/>
      <c r="C1902" s="271"/>
      <c r="D1902" s="271"/>
      <c r="E1902" s="271"/>
      <c r="F1902" s="271"/>
      <c r="G1902" s="339"/>
      <c r="H1902" s="271"/>
      <c r="I1902" s="271"/>
    </row>
    <row r="1903" customFormat="false" ht="12.8" hidden="false" customHeight="false" outlineLevel="0" collapsed="false">
      <c r="A1903" s="338" t="s">
        <v>2005</v>
      </c>
      <c r="B1903" s="271"/>
      <c r="C1903" s="271"/>
      <c r="D1903" s="271"/>
      <c r="E1903" s="271"/>
      <c r="F1903" s="271"/>
      <c r="G1903" s="339"/>
      <c r="H1903" s="271"/>
      <c r="I1903" s="271"/>
    </row>
    <row r="1904" customFormat="false" ht="12.8" hidden="false" customHeight="false" outlineLevel="0" collapsed="false">
      <c r="A1904" s="340" t="s">
        <v>2006</v>
      </c>
      <c r="B1904" s="271"/>
      <c r="C1904" s="271"/>
      <c r="D1904" s="271"/>
      <c r="E1904" s="271"/>
      <c r="F1904" s="271"/>
      <c r="G1904" s="339"/>
      <c r="H1904" s="271"/>
      <c r="I1904" s="271"/>
    </row>
    <row r="1905" customFormat="false" ht="12.8" hidden="false" customHeight="false" outlineLevel="0" collapsed="false">
      <c r="A1905" s="340" t="s">
        <v>2007</v>
      </c>
      <c r="B1905" s="271"/>
      <c r="C1905" s="271"/>
      <c r="D1905" s="271"/>
      <c r="E1905" s="271"/>
      <c r="F1905" s="271"/>
      <c r="G1905" s="339"/>
      <c r="H1905" s="271"/>
      <c r="I1905" s="271"/>
    </row>
    <row r="1906" customFormat="false" ht="12.8" hidden="false" customHeight="false" outlineLevel="0" collapsed="false">
      <c r="A1906" s="340" t="s">
        <v>2008</v>
      </c>
      <c r="B1906" s="271"/>
      <c r="C1906" s="271"/>
      <c r="D1906" s="271"/>
      <c r="E1906" s="271"/>
      <c r="F1906" s="271"/>
      <c r="G1906" s="339"/>
      <c r="H1906" s="271"/>
      <c r="I1906" s="271"/>
    </row>
    <row r="1907" customFormat="false" ht="12.8" hidden="false" customHeight="false" outlineLevel="0" collapsed="false">
      <c r="A1907" s="341" t="s">
        <v>2009</v>
      </c>
      <c r="B1907" s="271"/>
      <c r="C1907" s="271"/>
      <c r="D1907" s="271"/>
      <c r="E1907" s="271"/>
      <c r="F1907" s="271"/>
      <c r="G1907" s="339"/>
      <c r="H1907" s="271"/>
      <c r="I1907" s="271"/>
    </row>
    <row r="1908" customFormat="false" ht="12.75" hidden="false" customHeight="false" outlineLevel="0" collapsed="false">
      <c r="A1908" s="342" t="s">
        <v>2010</v>
      </c>
      <c r="B1908" s="342"/>
      <c r="C1908" s="342"/>
      <c r="D1908" s="342"/>
      <c r="E1908" s="342"/>
      <c r="F1908" s="342"/>
      <c r="G1908" s="342"/>
      <c r="H1908" s="342"/>
    </row>
    <row r="1909" customFormat="false" ht="13.8" hidden="false" customHeight="false" outlineLevel="0" collapsed="false">
      <c r="A1909" s="343" t="s">
        <v>2011</v>
      </c>
      <c r="B1909" s="343"/>
      <c r="C1909" s="343"/>
      <c r="D1909" s="343"/>
      <c r="E1909" s="343"/>
      <c r="F1909" s="343"/>
      <c r="G1909" s="343"/>
      <c r="H1909" s="343"/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M1:M1877"/>
  <mergeCells count="3">
    <mergeCell ref="F4:L4"/>
    <mergeCell ref="A1908:H1908"/>
    <mergeCell ref="A1909:H1909"/>
  </mergeCells>
  <hyperlinks>
    <hyperlink ref="A1908" r:id="rId1" display="Web: Center-Flowers.com"/>
  </hyperlinks>
  <printOptions headings="false" gridLines="false" gridLinesSet="true" horizontalCentered="false" verticalCentered="false"/>
  <pageMargins left="0.236111111111111" right="0.157638888888889" top="0.590972222222222" bottom="0.590972222222222" header="0.315277777777778" footer="0.315277777777778"/>
  <pageSetup paperSize="9" scale="9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&amp;C&amp;D</oddHead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LibreOffice/7.2.4.1$Windows_X86_64 LibreOffice_project/27d75539669ac387bb498e35313b970b7fe9c4f9</Application>
  <AppVersion>15.0000</AppVersion>
  <Company>HBM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2009-03-20T13:11:17Z</dcterms:created>
  <dc:creator>Roland</dc:creator>
  <dc:description/>
  <dc:language>ru-RU</dc:language>
  <cp:lastModifiedBy/>
  <cp:lastPrinted>2024-04-15T14:02:56Z</cp:lastPrinted>
  <dcterms:modified xsi:type="dcterms:W3CDTF">2025-05-13T13:20:48Z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